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cadadmin\MScs\MTP\Course Documentation\Handbook\2025-26\"/>
    </mc:Choice>
  </mc:AlternateContent>
  <xr:revisionPtr revIDLastSave="0" documentId="13_ncr:1_{AD02A30B-E763-4484-B604-B551ED88ADB7}" xr6:coauthVersionLast="36" xr6:coauthVersionMax="36" xr10:uidLastSave="{00000000-0000-0000-0000-000000000000}"/>
  <workbookProtection workbookPassword="A860" lockStructure="1"/>
  <bookViews>
    <workbookView xWindow="0" yWindow="0" windowWidth="25200" windowHeight="11775" activeTab="1" xr2:uid="{A7DABC6E-B6D3-4E7D-A286-AFC1E561E733}"/>
  </bookViews>
  <sheets>
    <sheet name="Instructions" sheetId="3" r:id="rId1"/>
    <sheet name="Assessment Calculator" sheetId="1" r:id="rId2"/>
    <sheet name="Data validation" sheetId="2" r:id="rId3"/>
  </sheets>
  <definedNames>
    <definedName name="_xlnm._FilterDatabase" localSheetId="1" hidden="1">'Assessment Calculator'!$A$1:$H$88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G34" i="1"/>
  <c r="H31" i="1"/>
  <c r="G3" i="1"/>
  <c r="G31" i="1"/>
  <c r="H36" i="1"/>
  <c r="H35" i="1"/>
  <c r="G36" i="1"/>
  <c r="G35" i="1"/>
  <c r="H29" i="1"/>
  <c r="H17" i="1"/>
  <c r="H3" i="1"/>
  <c r="H2" i="1"/>
  <c r="H13" i="1"/>
  <c r="G13" i="1"/>
  <c r="G17" i="1" l="1"/>
  <c r="G29" i="1" l="1"/>
  <c r="K3" i="1" l="1"/>
  <c r="K2" i="1"/>
  <c r="K1" i="1" l="1"/>
</calcChain>
</file>

<file path=xl/sharedStrings.xml><?xml version="1.0" encoding="utf-8"?>
<sst xmlns="http://schemas.openxmlformats.org/spreadsheetml/2006/main" count="268" uniqueCount="97">
  <si>
    <t>Advanced Fluid Dynamics</t>
  </si>
  <si>
    <t>Advanced QFT</t>
  </si>
  <si>
    <t>Anyons and Topological Quantum Field Theory</t>
  </si>
  <si>
    <t>Cosmology</t>
  </si>
  <si>
    <t>Geophysical Fluid Dynamics</t>
  </si>
  <si>
    <t>Groups and Representations</t>
  </si>
  <si>
    <t>Kinetic Theory</t>
  </si>
  <si>
    <t>Quantum Field Theory</t>
  </si>
  <si>
    <t>Advanced Philosophy of Physics</t>
  </si>
  <si>
    <t>Collisionless Plasma Physics</t>
  </si>
  <si>
    <t>Dissertation (single)</t>
  </si>
  <si>
    <t>Dissertation(double unit)</t>
  </si>
  <si>
    <t>Galactic and Planetary Dynamics</t>
  </si>
  <si>
    <t>Nonequilibrium Statistical Physics</t>
  </si>
  <si>
    <t>String Theory I</t>
  </si>
  <si>
    <t>Supersymmetry &amp; Supergravity</t>
  </si>
  <si>
    <t>Advanced Topics in Plasma Physics</t>
  </si>
  <si>
    <t>Algorithms and Computations in Theoretical Physics: a Set of Lectures</t>
  </si>
  <si>
    <t>Astroparticle Physics</t>
  </si>
  <si>
    <t>Collisional Plasma Physics</t>
  </si>
  <si>
    <t>Conformal Field Theory</t>
  </si>
  <si>
    <t>High Energy Density Plasma Physics</t>
  </si>
  <si>
    <t>Machine Learning Fundamentals with Applications to Physics and Mathematics</t>
  </si>
  <si>
    <t>Quantum Field Theory in Curved Space</t>
  </si>
  <si>
    <t>Quantum Processes in Hot Plasma</t>
  </si>
  <si>
    <t>Renormalisation Group</t>
  </si>
  <si>
    <t>String Theory II</t>
  </si>
  <si>
    <t>The Standard Model and Beyond I</t>
  </si>
  <si>
    <t>The Standard Model and Beyond II</t>
  </si>
  <si>
    <t>Topics in Soft and Active Matter Physics</t>
  </si>
  <si>
    <t>Total number of offered units:</t>
  </si>
  <si>
    <t>Formally assessed units offered:</t>
  </si>
  <si>
    <t>Course Title</t>
  </si>
  <si>
    <t>Units</t>
  </si>
  <si>
    <t xml:space="preserve">Assessment Method </t>
  </si>
  <si>
    <t>in-person exam</t>
  </si>
  <si>
    <t>homework completion</t>
  </si>
  <si>
    <t>Term</t>
  </si>
  <si>
    <t>Michaelmas</t>
  </si>
  <si>
    <t>Hilary</t>
  </si>
  <si>
    <t>Quantum Matter 1: Phases of Matter and Field Theories</t>
  </si>
  <si>
    <t>Trinity</t>
  </si>
  <si>
    <t>Exam Entry window</t>
  </si>
  <si>
    <t>Exam period/Submission deadline</t>
  </si>
  <si>
    <t>C3.2 Geometric Group Theory</t>
  </si>
  <si>
    <t>C3.5 Lie Groups</t>
  </si>
  <si>
    <t>C3.11 Riemannian Geometry</t>
  </si>
  <si>
    <t>C3.12 Low-Dimensional Topology and Knot Theory</t>
  </si>
  <si>
    <t>C5.4 Networks</t>
  </si>
  <si>
    <t>C5.6 Applied Complex Variables</t>
  </si>
  <si>
    <t>C7.4 Intro to Quantum Information</t>
  </si>
  <si>
    <t>C7.6 General Relativity II</t>
  </si>
  <si>
    <t>C7.7 Random Matrix Theory</t>
  </si>
  <si>
    <t>week 6-8 Trinity</t>
  </si>
  <si>
    <t>dissertation</t>
  </si>
  <si>
    <t>mini-project</t>
  </si>
  <si>
    <t>C3.1 Algebraic Topology</t>
  </si>
  <si>
    <t>C3.3 Differentiable Manifolds</t>
  </si>
  <si>
    <t>C3.4 Algebraic Geometry</t>
  </si>
  <si>
    <t>C5.5 Perturbation Methods</t>
  </si>
  <si>
    <t>C6.1 Numerical Linear Algebra</t>
  </si>
  <si>
    <t>0th week Hilary</t>
  </si>
  <si>
    <t>C7.5 General Relativity I</t>
  </si>
  <si>
    <t>0th week Trinity</t>
  </si>
  <si>
    <t>Space for Approved Subjects:</t>
  </si>
  <si>
    <t>Check</t>
  </si>
  <si>
    <t>True/False</t>
  </si>
  <si>
    <t>Approved Subject: 1</t>
  </si>
  <si>
    <t>Approved Subject: 2</t>
  </si>
  <si>
    <t>Approved Subject: 3</t>
  </si>
  <si>
    <t>Approved Subject</t>
  </si>
  <si>
    <t>take-home exam</t>
  </si>
  <si>
    <t>In-person exam units offered:</t>
  </si>
  <si>
    <t>10 required</t>
  </si>
  <si>
    <t>7 required</t>
  </si>
  <si>
    <t>4 required</t>
  </si>
  <si>
    <t>INSTRUCTIONS:</t>
  </si>
  <si>
    <t>2. If the Assessment method is optional, select your chosen assessment method via the dropdown.</t>
  </si>
  <si>
    <t>3. If you are taking an Approved Subject, click the checkbox, enter the unit value in column E and select your chosen assessment method via the dropdown.</t>
  </si>
  <si>
    <t>6. If you don't have the required number of units, K1:K3 will be highlighted in red</t>
  </si>
  <si>
    <t>4. ALL OTHER CELLS ARE LOCKED</t>
  </si>
  <si>
    <t>30 Oct 25  -  06 Nov 25</t>
  </si>
  <si>
    <t>22 Jan 26  -  29 Jan 26</t>
  </si>
  <si>
    <t>07 May 26 - 14 May 26</t>
  </si>
  <si>
    <t>Quantum Matter 2: Quantum Fluids</t>
  </si>
  <si>
    <t>Quantum Matter 3: Quantum Dynamics and Information in Many-particle Systems</t>
  </si>
  <si>
    <t>Quantum Matter 4: Renormalization and Bosonization</t>
  </si>
  <si>
    <t>week 6 Trinity</t>
  </si>
  <si>
    <r>
      <t xml:space="preserve">30 Oct 25  -  06 Nov 25 
</t>
    </r>
    <r>
      <rPr>
        <b/>
        <sz val="11"/>
        <color theme="1"/>
        <rFont val="Calibri"/>
        <family val="2"/>
        <scheme val="minor"/>
      </rPr>
      <t>AND 22 Jan 26 - 29 Jan 26</t>
    </r>
  </si>
  <si>
    <r>
      <t xml:space="preserve">in-person exam
</t>
    </r>
    <r>
      <rPr>
        <b/>
        <sz val="11"/>
        <color theme="1"/>
        <rFont val="Calibri"/>
        <family val="2"/>
        <scheme val="minor"/>
      </rPr>
      <t>AND homeowrk completion</t>
    </r>
  </si>
  <si>
    <r>
      <t xml:space="preserve">exam: 0th week Hilary, </t>
    </r>
    <r>
      <rPr>
        <b/>
        <sz val="11"/>
        <color theme="1"/>
        <rFont val="Calibri"/>
        <family val="2"/>
        <scheme val="minor"/>
      </rPr>
      <t>homework: check with class TA</t>
    </r>
  </si>
  <si>
    <t>check with class TA</t>
  </si>
  <si>
    <t>Friday week -1 Trinity</t>
  </si>
  <si>
    <t>22 Jan 26 - 29 Jan 26</t>
  </si>
  <si>
    <t>5. If you have the required number of units, K1:K3 will be highlighted in green</t>
  </si>
  <si>
    <t>1. Click in the checkbox in column C for the course you wish to be assessed by.</t>
  </si>
  <si>
    <t>7. DO NOT  edit the Data Validation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</si>
</sst>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CC66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CC66"/>
      <name val="Calibri"/>
      <family val="2"/>
      <scheme val="minor"/>
    </font>
    <font>
      <sz val="12"/>
      <color rgb="FF9C0006"/>
      <name val="Calibri"/>
      <family val="2"/>
      <scheme val="minor"/>
    </font>
    <font>
      <b/>
      <sz val="12"/>
      <color rgb="FF0061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751CB"/>
        <bgColor indexed="64"/>
      </patternFill>
    </fill>
    <fill>
      <patternFill patternType="solid">
        <fgColor rgb="FFC6EFCE"/>
      </patternFill>
    </fill>
    <fill>
      <patternFill patternType="solid">
        <fgColor rgb="FF4C8EEE"/>
        <bgColor indexed="64"/>
      </patternFill>
    </fill>
    <fill>
      <patternFill patternType="solid">
        <fgColor rgb="FFFFC7CE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5" borderId="0" applyNumberFormat="0" applyBorder="0" applyAlignment="0" applyProtection="0"/>
    <xf numFmtId="0" fontId="4" fillId="7" borderId="0" applyNumberFormat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3" borderId="1" xfId="0" applyFill="1" applyBorder="1"/>
    <xf numFmtId="0" fontId="0" fillId="3" borderId="1" xfId="0" applyFill="1" applyBorder="1" applyAlignment="1">
      <alignment horizontal="left"/>
    </xf>
    <xf numFmtId="0" fontId="0" fillId="4" borderId="1" xfId="0" applyFill="1" applyBorder="1"/>
    <xf numFmtId="0" fontId="0" fillId="6" borderId="1" xfId="0" applyFill="1" applyBorder="1"/>
    <xf numFmtId="0" fontId="0" fillId="6" borderId="1" xfId="0" applyFill="1" applyBorder="1" applyAlignment="1">
      <alignment horizontal="left"/>
    </xf>
    <xf numFmtId="0" fontId="1" fillId="0" borderId="1" xfId="0" applyFont="1" applyBorder="1" applyProtection="1">
      <protection hidden="1"/>
    </xf>
    <xf numFmtId="0" fontId="0" fillId="0" borderId="0" xfId="0" applyProtection="1">
      <protection hidden="1"/>
    </xf>
    <xf numFmtId="0" fontId="1" fillId="0" borderId="1" xfId="0" applyFont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6" borderId="1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2" borderId="1" xfId="0" applyFill="1" applyBorder="1" applyProtection="1">
      <protection locked="0" hidden="1"/>
    </xf>
    <xf numFmtId="0" fontId="0" fillId="3" borderId="1" xfId="0" applyFill="1" applyBorder="1" applyProtection="1">
      <protection locked="0" hidden="1"/>
    </xf>
    <xf numFmtId="0" fontId="0" fillId="6" borderId="1" xfId="0" applyFill="1" applyBorder="1" applyProtection="1">
      <protection locked="0" hidden="1"/>
    </xf>
    <xf numFmtId="0" fontId="0" fillId="4" borderId="1" xfId="0" applyFill="1" applyBorder="1" applyProtection="1">
      <protection locked="0" hidden="1"/>
    </xf>
    <xf numFmtId="0" fontId="0" fillId="0" borderId="0" xfId="0" applyProtection="1">
      <protection locked="0" hidden="1"/>
    </xf>
    <xf numFmtId="0" fontId="0" fillId="4" borderId="1" xfId="0" applyFill="1" applyBorder="1" applyAlignment="1" applyProtection="1">
      <alignment horizontal="left"/>
      <protection locked="0"/>
    </xf>
    <xf numFmtId="0" fontId="0" fillId="2" borderId="1" xfId="0" applyFill="1" applyBorder="1" applyProtection="1"/>
    <xf numFmtId="0" fontId="0" fillId="3" borderId="1" xfId="0" applyFill="1" applyBorder="1" applyProtection="1"/>
    <xf numFmtId="0" fontId="0" fillId="6" borderId="1" xfId="0" applyFill="1" applyBorder="1" applyProtection="1"/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0" borderId="5" xfId="0" applyFont="1" applyBorder="1"/>
    <xf numFmtId="0" fontId="5" fillId="0" borderId="6" xfId="0" applyFont="1" applyBorder="1" applyAlignment="1">
      <alignment horizontal="left"/>
    </xf>
    <xf numFmtId="0" fontId="7" fillId="7" borderId="7" xfId="2" applyFont="1" applyBorder="1"/>
    <xf numFmtId="0" fontId="8" fillId="5" borderId="3" xfId="1" applyFont="1" applyBorder="1"/>
    <xf numFmtId="0" fontId="5" fillId="0" borderId="0" xfId="0" applyFont="1"/>
    <xf numFmtId="0" fontId="5" fillId="0" borderId="0" xfId="0" applyFont="1" applyFill="1" applyBorder="1" applyAlignment="1">
      <alignment horizontal="left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 applyProtection="1">
      <alignment wrapText="1"/>
    </xf>
    <xf numFmtId="0" fontId="0" fillId="3" borderId="1" xfId="0" applyFont="1" applyFill="1" applyBorder="1" applyProtection="1"/>
    <xf numFmtId="0" fontId="0" fillId="3" borderId="1" xfId="0" applyFont="1" applyFill="1" applyBorder="1" applyProtection="1">
      <protection locked="0"/>
    </xf>
  </cellXfs>
  <cellStyles count="3">
    <cellStyle name="Bad" xfId="2" builtinId="27"/>
    <cellStyle name="Good" xfId="1" builtinId="26"/>
    <cellStyle name="Normal" xfId="0" builtinId="0"/>
  </cellStyles>
  <dxfs count="7">
    <dxf>
      <font>
        <b/>
        <i val="0"/>
        <color theme="9" tint="-0.499984740745262"/>
      </font>
      <fill>
        <patternFill>
          <bgColor theme="9" tint="0.39994506668294322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9" tint="-0.499984740745262"/>
      </font>
      <fill>
        <patternFill>
          <bgColor theme="9" tint="0.39994506668294322"/>
        </patternFill>
      </fill>
    </dxf>
    <dxf>
      <font>
        <b/>
        <i val="0"/>
        <color theme="9" tint="-0.499984740745262"/>
      </font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4C8EEE"/>
      <color rgb="FFFFCCCC"/>
      <color rgb="FFFF9999"/>
      <color rgb="FFFF7C80"/>
      <color rgb="FF3881EC"/>
      <color rgb="FF1460D0"/>
      <color rgb="FF9751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fmlaLink="D39" lockText="1" noThreeD="1"/>
</file>

<file path=xl/ctrlProps/ctrlProp101.xml><?xml version="1.0" encoding="utf-8"?>
<formControlPr xmlns="http://schemas.microsoft.com/office/spreadsheetml/2009/9/main" objectType="CheckBox" fmlaLink="D40" lockText="1" noThreeD="1"/>
</file>

<file path=xl/ctrlProps/ctrlProp102.xml><?xml version="1.0" encoding="utf-8"?>
<formControlPr xmlns="http://schemas.microsoft.com/office/spreadsheetml/2009/9/main" objectType="CheckBox" fmlaLink="D41" lockText="1" noThreeD="1"/>
</file>

<file path=xl/ctrlProps/ctrlProp103.xml><?xml version="1.0" encoding="utf-8"?>
<formControlPr xmlns="http://schemas.microsoft.com/office/spreadsheetml/2009/9/main" objectType="CheckBox" fmlaLink="D42" lockText="1" noThreeD="1"/>
</file>

<file path=xl/ctrlProps/ctrlProp104.xml><?xml version="1.0" encoding="utf-8"?>
<formControlPr xmlns="http://schemas.microsoft.com/office/spreadsheetml/2009/9/main" objectType="CheckBox" fmlaLink="D43" lockText="1" noThreeD="1"/>
</file>

<file path=xl/ctrlProps/ctrlProp105.xml><?xml version="1.0" encoding="utf-8"?>
<formControlPr xmlns="http://schemas.microsoft.com/office/spreadsheetml/2009/9/main" objectType="CheckBox" fmlaLink="D44" lockText="1" noThreeD="1"/>
</file>

<file path=xl/ctrlProps/ctrlProp106.xml><?xml version="1.0" encoding="utf-8"?>
<formControlPr xmlns="http://schemas.microsoft.com/office/spreadsheetml/2009/9/main" objectType="CheckBox" fmlaLink="D45" lockText="1" noThreeD="1"/>
</file>

<file path=xl/ctrlProps/ctrlProp107.xml><?xml version="1.0" encoding="utf-8"?>
<formControlPr xmlns="http://schemas.microsoft.com/office/spreadsheetml/2009/9/main" objectType="CheckBox" fmlaLink="D46" lockText="1" noThreeD="1"/>
</file>

<file path=xl/ctrlProps/ctrlProp108.xml><?xml version="1.0" encoding="utf-8"?>
<formControlPr xmlns="http://schemas.microsoft.com/office/spreadsheetml/2009/9/main" objectType="CheckBox" fmlaLink="D47" lockText="1" noThreeD="1"/>
</file>

<file path=xl/ctrlProps/ctrlProp109.xml><?xml version="1.0" encoding="utf-8"?>
<formControlPr xmlns="http://schemas.microsoft.com/office/spreadsheetml/2009/9/main" objectType="CheckBox" fmlaLink="D48" lockText="1" noThreeD="1"/>
</file>

<file path=xl/ctrlProps/ctrlProp11.xml><?xml version="1.0" encoding="utf-8"?>
<formControlPr xmlns="http://schemas.microsoft.com/office/spreadsheetml/2009/9/main" objectType="CheckBox" fmlaLink="D52" lockText="1" noThreeD="1"/>
</file>

<file path=xl/ctrlProps/ctrlProp110.xml><?xml version="1.0" encoding="utf-8"?>
<formControlPr xmlns="http://schemas.microsoft.com/office/spreadsheetml/2009/9/main" objectType="CheckBox" fmlaLink="D49" lockText="1" noThreeD="1"/>
</file>

<file path=xl/ctrlProps/ctrlProp111.xml><?xml version="1.0" encoding="utf-8"?>
<formControlPr xmlns="http://schemas.microsoft.com/office/spreadsheetml/2009/9/main" objectType="CheckBox" fmlaLink="#REF!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D50" lockText="1" noThreeD="1"/>
</file>

<file path=xl/ctrlProps/ctrlProp12.xml><?xml version="1.0" encoding="utf-8"?>
<formControlPr xmlns="http://schemas.microsoft.com/office/spreadsheetml/2009/9/main" objectType="CheckBox" fmlaLink="#REF!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fmlaLink="D53" lockText="1" noThreeD="1"/>
</file>

<file path=xl/ctrlProps/ctrlProp15.xml><?xml version="1.0" encoding="utf-8"?>
<formControlPr xmlns="http://schemas.microsoft.com/office/spreadsheetml/2009/9/main" objectType="CheckBox" fmlaLink="D2" lockText="1" noThreeD="1"/>
</file>

<file path=xl/ctrlProps/ctrlProp16.xml><?xml version="1.0" encoding="utf-8"?>
<formControlPr xmlns="http://schemas.microsoft.com/office/spreadsheetml/2009/9/main" objectType="CheckBox" fmlaLink="C3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#REF!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fmlaLink="D3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D4" lockText="1" noThreeD="1"/>
</file>

<file path=xl/ctrlProps/ctrlProp31.xml><?xml version="1.0" encoding="utf-8"?>
<formControlPr xmlns="http://schemas.microsoft.com/office/spreadsheetml/2009/9/main" objectType="CheckBox" fmlaLink="D5" lockText="1" noThreeD="1"/>
</file>

<file path=xl/ctrlProps/ctrlProp32.xml><?xml version="1.0" encoding="utf-8"?>
<formControlPr xmlns="http://schemas.microsoft.com/office/spreadsheetml/2009/9/main" objectType="CheckBox" fmlaLink="D6" lockText="1" noThreeD="1"/>
</file>

<file path=xl/ctrlProps/ctrlProp33.xml><?xml version="1.0" encoding="utf-8"?>
<formControlPr xmlns="http://schemas.microsoft.com/office/spreadsheetml/2009/9/main" objectType="CheckBox" fmlaLink="D7" lockText="1" noThreeD="1"/>
</file>

<file path=xl/ctrlProps/ctrlProp34.xml><?xml version="1.0" encoding="utf-8"?>
<formControlPr xmlns="http://schemas.microsoft.com/office/spreadsheetml/2009/9/main" objectType="CheckBox" fmlaLink="D8" lockText="1" noThreeD="1"/>
</file>

<file path=xl/ctrlProps/ctrlProp35.xml><?xml version="1.0" encoding="utf-8"?>
<formControlPr xmlns="http://schemas.microsoft.com/office/spreadsheetml/2009/9/main" objectType="CheckBox" fmlaLink="D9" lockText="1" noThreeD="1"/>
</file>

<file path=xl/ctrlProps/ctrlProp36.xml><?xml version="1.0" encoding="utf-8"?>
<formControlPr xmlns="http://schemas.microsoft.com/office/spreadsheetml/2009/9/main" objectType="CheckBox" fmlaLink="D10" lockText="1" noThreeD="1"/>
</file>

<file path=xl/ctrlProps/ctrlProp37.xml><?xml version="1.0" encoding="utf-8"?>
<formControlPr xmlns="http://schemas.microsoft.com/office/spreadsheetml/2009/9/main" objectType="CheckBox" fmlaLink="D11" lockText="1" noThreeD="1"/>
</file>

<file path=xl/ctrlProps/ctrlProp38.xml><?xml version="1.0" encoding="utf-8"?>
<formControlPr xmlns="http://schemas.microsoft.com/office/spreadsheetml/2009/9/main" objectType="CheckBox" fmlaLink="D12" lockText="1" noThreeD="1"/>
</file>

<file path=xl/ctrlProps/ctrlProp39.xml><?xml version="1.0" encoding="utf-8"?>
<formControlPr xmlns="http://schemas.microsoft.com/office/spreadsheetml/2009/9/main" objectType="CheckBox" fmlaLink="D13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fmlaLink="D14" lockText="1" noThreeD="1"/>
</file>

<file path=xl/ctrlProps/ctrlProp41.xml><?xml version="1.0" encoding="utf-8"?>
<formControlPr xmlns="http://schemas.microsoft.com/office/spreadsheetml/2009/9/main" objectType="CheckBox" fmlaLink="D15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fmlaLink="D51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#REF!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D16" lockText="1" noThreeD="1"/>
</file>

<file path=xl/ctrlProps/ctrlProp65.xml><?xml version="1.0" encoding="utf-8"?>
<formControlPr xmlns="http://schemas.microsoft.com/office/spreadsheetml/2009/9/main" objectType="CheckBox" fmlaLink="D17" lockText="1" noThreeD="1"/>
</file>

<file path=xl/ctrlProps/ctrlProp66.xml><?xml version="1.0" encoding="utf-8"?>
<formControlPr xmlns="http://schemas.microsoft.com/office/spreadsheetml/2009/9/main" objectType="CheckBox" fmlaLink="D18" lockText="1" noThreeD="1"/>
</file>

<file path=xl/ctrlProps/ctrlProp67.xml><?xml version="1.0" encoding="utf-8"?>
<formControlPr xmlns="http://schemas.microsoft.com/office/spreadsheetml/2009/9/main" objectType="CheckBox" fmlaLink="D19" lockText="1" noThreeD="1"/>
</file>

<file path=xl/ctrlProps/ctrlProp68.xml><?xml version="1.0" encoding="utf-8"?>
<formControlPr xmlns="http://schemas.microsoft.com/office/spreadsheetml/2009/9/main" objectType="CheckBox" fmlaLink="D20" lockText="1" noThreeD="1"/>
</file>

<file path=xl/ctrlProps/ctrlProp69.xml><?xml version="1.0" encoding="utf-8"?>
<formControlPr xmlns="http://schemas.microsoft.com/office/spreadsheetml/2009/9/main" objectType="CheckBox" fmlaLink="D21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D22" lockText="1" noThreeD="1"/>
</file>

<file path=xl/ctrlProps/ctrlProp71.xml><?xml version="1.0" encoding="utf-8"?>
<formControlPr xmlns="http://schemas.microsoft.com/office/spreadsheetml/2009/9/main" objectType="CheckBox" fmlaLink="D23" lockText="1" noThreeD="1"/>
</file>

<file path=xl/ctrlProps/ctrlProp72.xml><?xml version="1.0" encoding="utf-8"?>
<formControlPr xmlns="http://schemas.microsoft.com/office/spreadsheetml/2009/9/main" objectType="CheckBox" fmlaLink="D24" lockText="1" noThreeD="1"/>
</file>

<file path=xl/ctrlProps/ctrlProp73.xml><?xml version="1.0" encoding="utf-8"?>
<formControlPr xmlns="http://schemas.microsoft.com/office/spreadsheetml/2009/9/main" objectType="CheckBox" fmlaLink="D25" lockText="1" noThreeD="1"/>
</file>

<file path=xl/ctrlProps/ctrlProp74.xml><?xml version="1.0" encoding="utf-8"?>
<formControlPr xmlns="http://schemas.microsoft.com/office/spreadsheetml/2009/9/main" objectType="CheckBox" fmlaLink="D26" lockText="1" noThreeD="1"/>
</file>

<file path=xl/ctrlProps/ctrlProp75.xml><?xml version="1.0" encoding="utf-8"?>
<formControlPr xmlns="http://schemas.microsoft.com/office/spreadsheetml/2009/9/main" objectType="CheckBox" fmlaLink="D27" lockText="1" noThreeD="1"/>
</file>

<file path=xl/ctrlProps/ctrlProp76.xml><?xml version="1.0" encoding="utf-8"?>
<formControlPr xmlns="http://schemas.microsoft.com/office/spreadsheetml/2009/9/main" objectType="CheckBox" fmlaLink="D28" lockText="1" noThreeD="1"/>
</file>

<file path=xl/ctrlProps/ctrlProp77.xml><?xml version="1.0" encoding="utf-8"?>
<formControlPr xmlns="http://schemas.microsoft.com/office/spreadsheetml/2009/9/main" objectType="CheckBox" fmlaLink="D29" lockText="1" noThreeD="1"/>
</file>

<file path=xl/ctrlProps/ctrlProp78.xml><?xml version="1.0" encoding="utf-8"?>
<formControlPr xmlns="http://schemas.microsoft.com/office/spreadsheetml/2009/9/main" objectType="CheckBox" fmlaLink="D30" lockText="1" noThreeD="1"/>
</file>

<file path=xl/ctrlProps/ctrlProp79.xml><?xml version="1.0" encoding="utf-8"?>
<formControlPr xmlns="http://schemas.microsoft.com/office/spreadsheetml/2009/9/main" objectType="CheckBox" fmlaLink="D31" lockText="1" noThreeD="1"/>
</file>

<file path=xl/ctrlProps/ctrlProp8.xml><?xml version="1.0" encoding="utf-8"?>
<formControlPr xmlns="http://schemas.microsoft.com/office/spreadsheetml/2009/9/main" objectType="CheckBox" fmlaLink="#REF!" lockText="1" noThreeD="1"/>
</file>

<file path=xl/ctrlProps/ctrlProp80.xml><?xml version="1.0" encoding="utf-8"?>
<formControlPr xmlns="http://schemas.microsoft.com/office/spreadsheetml/2009/9/main" objectType="CheckBox" fmlaLink="D32" lockText="1" noThreeD="1"/>
</file>

<file path=xl/ctrlProps/ctrlProp81.xml><?xml version="1.0" encoding="utf-8"?>
<formControlPr xmlns="http://schemas.microsoft.com/office/spreadsheetml/2009/9/main" objectType="CheckBox" fmlaLink="D33" lockText="1" noThreeD="1"/>
</file>

<file path=xl/ctrlProps/ctrlProp82.xml><?xml version="1.0" encoding="utf-8"?>
<formControlPr xmlns="http://schemas.microsoft.com/office/spreadsheetml/2009/9/main" objectType="CheckBox" fmlaLink="D34" lockText="1" noThreeD="1"/>
</file>

<file path=xl/ctrlProps/ctrlProp83.xml><?xml version="1.0" encoding="utf-8"?>
<formControlPr xmlns="http://schemas.microsoft.com/office/spreadsheetml/2009/9/main" objectType="CheckBox" fmlaLink="D35" lockText="1" noThreeD="1"/>
</file>

<file path=xl/ctrlProps/ctrlProp84.xml><?xml version="1.0" encoding="utf-8"?>
<formControlPr xmlns="http://schemas.microsoft.com/office/spreadsheetml/2009/9/main" objectType="CheckBox" fmlaLink="D36" lockText="1" noThreeD="1"/>
</file>

<file path=xl/ctrlProps/ctrlProp85.xml><?xml version="1.0" encoding="utf-8"?>
<formControlPr xmlns="http://schemas.microsoft.com/office/spreadsheetml/2009/9/main" objectType="CheckBox" fmlaLink="D37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fmlaLink="D3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</xdr:row>
          <xdr:rowOff>0</xdr:rowOff>
        </xdr:from>
        <xdr:to>
          <xdr:col>4</xdr:col>
          <xdr:colOff>342900</xdr:colOff>
          <xdr:row>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</xdr:row>
          <xdr:rowOff>0</xdr:rowOff>
        </xdr:from>
        <xdr:to>
          <xdr:col>4</xdr:col>
          <xdr:colOff>342900</xdr:colOff>
          <xdr:row>3</xdr:row>
          <xdr:rowOff>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3</xdr:row>
          <xdr:rowOff>0</xdr:rowOff>
        </xdr:from>
        <xdr:to>
          <xdr:col>4</xdr:col>
          <xdr:colOff>342900</xdr:colOff>
          <xdr:row>4</xdr:row>
          <xdr:rowOff>19050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4</xdr:row>
          <xdr:rowOff>0</xdr:rowOff>
        </xdr:from>
        <xdr:to>
          <xdr:col>4</xdr:col>
          <xdr:colOff>342900</xdr:colOff>
          <xdr:row>5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5</xdr:row>
          <xdr:rowOff>0</xdr:rowOff>
        </xdr:from>
        <xdr:to>
          <xdr:col>4</xdr:col>
          <xdr:colOff>342900</xdr:colOff>
          <xdr:row>6</xdr:row>
          <xdr:rowOff>9525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6</xdr:row>
          <xdr:rowOff>0</xdr:rowOff>
        </xdr:from>
        <xdr:to>
          <xdr:col>4</xdr:col>
          <xdr:colOff>342900</xdr:colOff>
          <xdr:row>7</xdr:row>
          <xdr:rowOff>9525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7</xdr:row>
          <xdr:rowOff>0</xdr:rowOff>
        </xdr:from>
        <xdr:to>
          <xdr:col>4</xdr:col>
          <xdr:colOff>342900</xdr:colOff>
          <xdr:row>8</xdr:row>
          <xdr:rowOff>9525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8</xdr:row>
          <xdr:rowOff>0</xdr:rowOff>
        </xdr:from>
        <xdr:to>
          <xdr:col>4</xdr:col>
          <xdr:colOff>342900</xdr:colOff>
          <xdr:row>9</xdr:row>
          <xdr:rowOff>9525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9</xdr:row>
          <xdr:rowOff>0</xdr:rowOff>
        </xdr:from>
        <xdr:to>
          <xdr:col>4</xdr:col>
          <xdr:colOff>342900</xdr:colOff>
          <xdr:row>10</xdr:row>
          <xdr:rowOff>9525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10</xdr:row>
          <xdr:rowOff>0</xdr:rowOff>
        </xdr:from>
        <xdr:to>
          <xdr:col>4</xdr:col>
          <xdr:colOff>342900</xdr:colOff>
          <xdr:row>11</xdr:row>
          <xdr:rowOff>9525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11</xdr:row>
          <xdr:rowOff>0</xdr:rowOff>
        </xdr:from>
        <xdr:to>
          <xdr:col>4</xdr:col>
          <xdr:colOff>342900</xdr:colOff>
          <xdr:row>11</xdr:row>
          <xdr:rowOff>209550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12</xdr:row>
          <xdr:rowOff>0</xdr:rowOff>
        </xdr:from>
        <xdr:to>
          <xdr:col>4</xdr:col>
          <xdr:colOff>342900</xdr:colOff>
          <xdr:row>13</xdr:row>
          <xdr:rowOff>19050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13</xdr:row>
          <xdr:rowOff>0</xdr:rowOff>
        </xdr:from>
        <xdr:to>
          <xdr:col>4</xdr:col>
          <xdr:colOff>342900</xdr:colOff>
          <xdr:row>14</xdr:row>
          <xdr:rowOff>9525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14</xdr:row>
          <xdr:rowOff>0</xdr:rowOff>
        </xdr:from>
        <xdr:to>
          <xdr:col>4</xdr:col>
          <xdr:colOff>342900</xdr:colOff>
          <xdr:row>15</xdr:row>
          <xdr:rowOff>9525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15</xdr:row>
          <xdr:rowOff>0</xdr:rowOff>
        </xdr:from>
        <xdr:to>
          <xdr:col>4</xdr:col>
          <xdr:colOff>342900</xdr:colOff>
          <xdr:row>16</xdr:row>
          <xdr:rowOff>9525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16</xdr:row>
          <xdr:rowOff>0</xdr:rowOff>
        </xdr:from>
        <xdr:to>
          <xdr:col>4</xdr:col>
          <xdr:colOff>342900</xdr:colOff>
          <xdr:row>17</xdr:row>
          <xdr:rowOff>19050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17</xdr:row>
          <xdr:rowOff>0</xdr:rowOff>
        </xdr:from>
        <xdr:to>
          <xdr:col>4</xdr:col>
          <xdr:colOff>342900</xdr:colOff>
          <xdr:row>18</xdr:row>
          <xdr:rowOff>19050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18</xdr:row>
          <xdr:rowOff>0</xdr:rowOff>
        </xdr:from>
        <xdr:to>
          <xdr:col>4</xdr:col>
          <xdr:colOff>342900</xdr:colOff>
          <xdr:row>19</xdr:row>
          <xdr:rowOff>19050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19</xdr:row>
          <xdr:rowOff>0</xdr:rowOff>
        </xdr:from>
        <xdr:to>
          <xdr:col>4</xdr:col>
          <xdr:colOff>342900</xdr:colOff>
          <xdr:row>20</xdr:row>
          <xdr:rowOff>19050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20</xdr:row>
          <xdr:rowOff>0</xdr:rowOff>
        </xdr:from>
        <xdr:to>
          <xdr:col>4</xdr:col>
          <xdr:colOff>342900</xdr:colOff>
          <xdr:row>21</xdr:row>
          <xdr:rowOff>19050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21</xdr:row>
          <xdr:rowOff>0</xdr:rowOff>
        </xdr:from>
        <xdr:to>
          <xdr:col>4</xdr:col>
          <xdr:colOff>342900</xdr:colOff>
          <xdr:row>22</xdr:row>
          <xdr:rowOff>19050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22</xdr:row>
          <xdr:rowOff>0</xdr:rowOff>
        </xdr:from>
        <xdr:to>
          <xdr:col>4</xdr:col>
          <xdr:colOff>342900</xdr:colOff>
          <xdr:row>23</xdr:row>
          <xdr:rowOff>19050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23</xdr:row>
          <xdr:rowOff>0</xdr:rowOff>
        </xdr:from>
        <xdr:to>
          <xdr:col>4</xdr:col>
          <xdr:colOff>342900</xdr:colOff>
          <xdr:row>24</xdr:row>
          <xdr:rowOff>19050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24</xdr:row>
          <xdr:rowOff>0</xdr:rowOff>
        </xdr:from>
        <xdr:to>
          <xdr:col>4</xdr:col>
          <xdr:colOff>342900</xdr:colOff>
          <xdr:row>25</xdr:row>
          <xdr:rowOff>19050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25</xdr:row>
          <xdr:rowOff>0</xdr:rowOff>
        </xdr:from>
        <xdr:to>
          <xdr:col>4</xdr:col>
          <xdr:colOff>342900</xdr:colOff>
          <xdr:row>26</xdr:row>
          <xdr:rowOff>19050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26</xdr:row>
          <xdr:rowOff>0</xdr:rowOff>
        </xdr:from>
        <xdr:to>
          <xdr:col>4</xdr:col>
          <xdr:colOff>342900</xdr:colOff>
          <xdr:row>27</xdr:row>
          <xdr:rowOff>19050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27</xdr:row>
          <xdr:rowOff>0</xdr:rowOff>
        </xdr:from>
        <xdr:to>
          <xdr:col>4</xdr:col>
          <xdr:colOff>342900</xdr:colOff>
          <xdr:row>28</xdr:row>
          <xdr:rowOff>19050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28</xdr:row>
          <xdr:rowOff>0</xdr:rowOff>
        </xdr:from>
        <xdr:to>
          <xdr:col>4</xdr:col>
          <xdr:colOff>342900</xdr:colOff>
          <xdr:row>29</xdr:row>
          <xdr:rowOff>19050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29</xdr:row>
          <xdr:rowOff>0</xdr:rowOff>
        </xdr:from>
        <xdr:to>
          <xdr:col>4</xdr:col>
          <xdr:colOff>342900</xdr:colOff>
          <xdr:row>30</xdr:row>
          <xdr:rowOff>19050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30</xdr:row>
          <xdr:rowOff>0</xdr:rowOff>
        </xdr:from>
        <xdr:to>
          <xdr:col>4</xdr:col>
          <xdr:colOff>342900</xdr:colOff>
          <xdr:row>31</xdr:row>
          <xdr:rowOff>19050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31</xdr:row>
          <xdr:rowOff>0</xdr:rowOff>
        </xdr:from>
        <xdr:to>
          <xdr:col>4</xdr:col>
          <xdr:colOff>342900</xdr:colOff>
          <xdr:row>32</xdr:row>
          <xdr:rowOff>19050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32</xdr:row>
          <xdr:rowOff>0</xdr:rowOff>
        </xdr:from>
        <xdr:to>
          <xdr:col>4</xdr:col>
          <xdr:colOff>342900</xdr:colOff>
          <xdr:row>33</xdr:row>
          <xdr:rowOff>19050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33</xdr:row>
          <xdr:rowOff>0</xdr:rowOff>
        </xdr:from>
        <xdr:to>
          <xdr:col>4</xdr:col>
          <xdr:colOff>342900</xdr:colOff>
          <xdr:row>34</xdr:row>
          <xdr:rowOff>19050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34</xdr:row>
          <xdr:rowOff>0</xdr:rowOff>
        </xdr:from>
        <xdr:to>
          <xdr:col>4</xdr:col>
          <xdr:colOff>342900</xdr:colOff>
          <xdr:row>35</xdr:row>
          <xdr:rowOff>19050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1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35</xdr:row>
          <xdr:rowOff>0</xdr:rowOff>
        </xdr:from>
        <xdr:to>
          <xdr:col>4</xdr:col>
          <xdr:colOff>342900</xdr:colOff>
          <xdr:row>36</xdr:row>
          <xdr:rowOff>19050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1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36</xdr:row>
          <xdr:rowOff>0</xdr:rowOff>
        </xdr:from>
        <xdr:to>
          <xdr:col>4</xdr:col>
          <xdr:colOff>342900</xdr:colOff>
          <xdr:row>37</xdr:row>
          <xdr:rowOff>19050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1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37</xdr:row>
          <xdr:rowOff>0</xdr:rowOff>
        </xdr:from>
        <xdr:to>
          <xdr:col>4</xdr:col>
          <xdr:colOff>342900</xdr:colOff>
          <xdr:row>38</xdr:row>
          <xdr:rowOff>19050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1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38</xdr:row>
          <xdr:rowOff>0</xdr:rowOff>
        </xdr:from>
        <xdr:to>
          <xdr:col>4</xdr:col>
          <xdr:colOff>342900</xdr:colOff>
          <xdr:row>39</xdr:row>
          <xdr:rowOff>19050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1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39</xdr:row>
          <xdr:rowOff>0</xdr:rowOff>
        </xdr:from>
        <xdr:to>
          <xdr:col>4</xdr:col>
          <xdr:colOff>342900</xdr:colOff>
          <xdr:row>40</xdr:row>
          <xdr:rowOff>19050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1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40</xdr:row>
          <xdr:rowOff>0</xdr:rowOff>
        </xdr:from>
        <xdr:to>
          <xdr:col>4</xdr:col>
          <xdr:colOff>342900</xdr:colOff>
          <xdr:row>41</xdr:row>
          <xdr:rowOff>19050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1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41</xdr:row>
          <xdr:rowOff>0</xdr:rowOff>
        </xdr:from>
        <xdr:to>
          <xdr:col>4</xdr:col>
          <xdr:colOff>342900</xdr:colOff>
          <xdr:row>42</xdr:row>
          <xdr:rowOff>19050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1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42</xdr:row>
          <xdr:rowOff>0</xdr:rowOff>
        </xdr:from>
        <xdr:to>
          <xdr:col>4</xdr:col>
          <xdr:colOff>342900</xdr:colOff>
          <xdr:row>43</xdr:row>
          <xdr:rowOff>19050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1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43</xdr:row>
          <xdr:rowOff>0</xdr:rowOff>
        </xdr:from>
        <xdr:to>
          <xdr:col>4</xdr:col>
          <xdr:colOff>342900</xdr:colOff>
          <xdr:row>44</xdr:row>
          <xdr:rowOff>19050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1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44</xdr:row>
          <xdr:rowOff>0</xdr:rowOff>
        </xdr:from>
        <xdr:to>
          <xdr:col>4</xdr:col>
          <xdr:colOff>342900</xdr:colOff>
          <xdr:row>45</xdr:row>
          <xdr:rowOff>19050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1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45</xdr:row>
          <xdr:rowOff>0</xdr:rowOff>
        </xdr:from>
        <xdr:to>
          <xdr:col>4</xdr:col>
          <xdr:colOff>342900</xdr:colOff>
          <xdr:row>46</xdr:row>
          <xdr:rowOff>19050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1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46</xdr:row>
          <xdr:rowOff>0</xdr:rowOff>
        </xdr:from>
        <xdr:to>
          <xdr:col>4</xdr:col>
          <xdr:colOff>342900</xdr:colOff>
          <xdr:row>47</xdr:row>
          <xdr:rowOff>19050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47</xdr:row>
          <xdr:rowOff>0</xdr:rowOff>
        </xdr:from>
        <xdr:to>
          <xdr:col>4</xdr:col>
          <xdr:colOff>342900</xdr:colOff>
          <xdr:row>48</xdr:row>
          <xdr:rowOff>19050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48</xdr:row>
          <xdr:rowOff>0</xdr:rowOff>
        </xdr:from>
        <xdr:to>
          <xdr:col>4</xdr:col>
          <xdr:colOff>342900</xdr:colOff>
          <xdr:row>49</xdr:row>
          <xdr:rowOff>19050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49</xdr:row>
          <xdr:rowOff>0</xdr:rowOff>
        </xdr:from>
        <xdr:to>
          <xdr:col>4</xdr:col>
          <xdr:colOff>342900</xdr:colOff>
          <xdr:row>50</xdr:row>
          <xdr:rowOff>19050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</xdr:row>
          <xdr:rowOff>0</xdr:rowOff>
        </xdr:from>
        <xdr:to>
          <xdr:col>4</xdr:col>
          <xdr:colOff>342900</xdr:colOff>
          <xdr:row>3</xdr:row>
          <xdr:rowOff>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3</xdr:row>
          <xdr:rowOff>0</xdr:rowOff>
        </xdr:from>
        <xdr:to>
          <xdr:col>4</xdr:col>
          <xdr:colOff>342900</xdr:colOff>
          <xdr:row>4</xdr:row>
          <xdr:rowOff>19050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4</xdr:row>
          <xdr:rowOff>0</xdr:rowOff>
        </xdr:from>
        <xdr:to>
          <xdr:col>4</xdr:col>
          <xdr:colOff>342900</xdr:colOff>
          <xdr:row>5</xdr:row>
          <xdr:rowOff>9525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1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5</xdr:row>
          <xdr:rowOff>0</xdr:rowOff>
        </xdr:from>
        <xdr:to>
          <xdr:col>4</xdr:col>
          <xdr:colOff>342900</xdr:colOff>
          <xdr:row>6</xdr:row>
          <xdr:rowOff>9525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1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6</xdr:row>
          <xdr:rowOff>0</xdr:rowOff>
        </xdr:from>
        <xdr:to>
          <xdr:col>4</xdr:col>
          <xdr:colOff>342900</xdr:colOff>
          <xdr:row>7</xdr:row>
          <xdr:rowOff>9525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7</xdr:row>
          <xdr:rowOff>0</xdr:rowOff>
        </xdr:from>
        <xdr:to>
          <xdr:col>4</xdr:col>
          <xdr:colOff>342900</xdr:colOff>
          <xdr:row>8</xdr:row>
          <xdr:rowOff>9525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1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8</xdr:row>
          <xdr:rowOff>0</xdr:rowOff>
        </xdr:from>
        <xdr:to>
          <xdr:col>4</xdr:col>
          <xdr:colOff>342900</xdr:colOff>
          <xdr:row>9</xdr:row>
          <xdr:rowOff>9525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9</xdr:row>
          <xdr:rowOff>0</xdr:rowOff>
        </xdr:from>
        <xdr:to>
          <xdr:col>4</xdr:col>
          <xdr:colOff>342900</xdr:colOff>
          <xdr:row>10</xdr:row>
          <xdr:rowOff>9525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1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10</xdr:row>
          <xdr:rowOff>0</xdr:rowOff>
        </xdr:from>
        <xdr:to>
          <xdr:col>4</xdr:col>
          <xdr:colOff>342900</xdr:colOff>
          <xdr:row>11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11</xdr:row>
          <xdr:rowOff>0</xdr:rowOff>
        </xdr:from>
        <xdr:to>
          <xdr:col>4</xdr:col>
          <xdr:colOff>342900</xdr:colOff>
          <xdr:row>11</xdr:row>
          <xdr:rowOff>209550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1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12</xdr:row>
          <xdr:rowOff>0</xdr:rowOff>
        </xdr:from>
        <xdr:to>
          <xdr:col>4</xdr:col>
          <xdr:colOff>342900</xdr:colOff>
          <xdr:row>13</xdr:row>
          <xdr:rowOff>19050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1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13</xdr:row>
          <xdr:rowOff>0</xdr:rowOff>
        </xdr:from>
        <xdr:to>
          <xdr:col>4</xdr:col>
          <xdr:colOff>342900</xdr:colOff>
          <xdr:row>14</xdr:row>
          <xdr:rowOff>9525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14</xdr:row>
          <xdr:rowOff>0</xdr:rowOff>
        </xdr:from>
        <xdr:to>
          <xdr:col>4</xdr:col>
          <xdr:colOff>342900</xdr:colOff>
          <xdr:row>15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15</xdr:row>
          <xdr:rowOff>0</xdr:rowOff>
        </xdr:from>
        <xdr:to>
          <xdr:col>4</xdr:col>
          <xdr:colOff>342900</xdr:colOff>
          <xdr:row>16</xdr:row>
          <xdr:rowOff>9525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1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16</xdr:row>
          <xdr:rowOff>0</xdr:rowOff>
        </xdr:from>
        <xdr:to>
          <xdr:col>4</xdr:col>
          <xdr:colOff>342900</xdr:colOff>
          <xdr:row>17</xdr:row>
          <xdr:rowOff>19050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17</xdr:row>
          <xdr:rowOff>0</xdr:rowOff>
        </xdr:from>
        <xdr:to>
          <xdr:col>4</xdr:col>
          <xdr:colOff>342900</xdr:colOff>
          <xdr:row>18</xdr:row>
          <xdr:rowOff>19050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1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18</xdr:row>
          <xdr:rowOff>0</xdr:rowOff>
        </xdr:from>
        <xdr:to>
          <xdr:col>4</xdr:col>
          <xdr:colOff>342900</xdr:colOff>
          <xdr:row>19</xdr:row>
          <xdr:rowOff>19050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1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19</xdr:row>
          <xdr:rowOff>0</xdr:rowOff>
        </xdr:from>
        <xdr:to>
          <xdr:col>4</xdr:col>
          <xdr:colOff>342900</xdr:colOff>
          <xdr:row>20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20</xdr:row>
          <xdr:rowOff>0</xdr:rowOff>
        </xdr:from>
        <xdr:to>
          <xdr:col>4</xdr:col>
          <xdr:colOff>342900</xdr:colOff>
          <xdr:row>21</xdr:row>
          <xdr:rowOff>19050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1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21</xdr:row>
          <xdr:rowOff>0</xdr:rowOff>
        </xdr:from>
        <xdr:to>
          <xdr:col>4</xdr:col>
          <xdr:colOff>342900</xdr:colOff>
          <xdr:row>22</xdr:row>
          <xdr:rowOff>19050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1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22</xdr:row>
          <xdr:rowOff>0</xdr:rowOff>
        </xdr:from>
        <xdr:to>
          <xdr:col>4</xdr:col>
          <xdr:colOff>342900</xdr:colOff>
          <xdr:row>23</xdr:row>
          <xdr:rowOff>19050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1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23</xdr:row>
          <xdr:rowOff>0</xdr:rowOff>
        </xdr:from>
        <xdr:to>
          <xdr:col>4</xdr:col>
          <xdr:colOff>342900</xdr:colOff>
          <xdr:row>24</xdr:row>
          <xdr:rowOff>19050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1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24</xdr:row>
          <xdr:rowOff>0</xdr:rowOff>
        </xdr:from>
        <xdr:to>
          <xdr:col>4</xdr:col>
          <xdr:colOff>342900</xdr:colOff>
          <xdr:row>25</xdr:row>
          <xdr:rowOff>19050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1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25</xdr:row>
          <xdr:rowOff>0</xdr:rowOff>
        </xdr:from>
        <xdr:to>
          <xdr:col>4</xdr:col>
          <xdr:colOff>342900</xdr:colOff>
          <xdr:row>26</xdr:row>
          <xdr:rowOff>19050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1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26</xdr:row>
          <xdr:rowOff>0</xdr:rowOff>
        </xdr:from>
        <xdr:to>
          <xdr:col>4</xdr:col>
          <xdr:colOff>342900</xdr:colOff>
          <xdr:row>27</xdr:row>
          <xdr:rowOff>19050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1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27</xdr:row>
          <xdr:rowOff>0</xdr:rowOff>
        </xdr:from>
        <xdr:to>
          <xdr:col>4</xdr:col>
          <xdr:colOff>342900</xdr:colOff>
          <xdr:row>28</xdr:row>
          <xdr:rowOff>19050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1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28</xdr:row>
          <xdr:rowOff>0</xdr:rowOff>
        </xdr:from>
        <xdr:to>
          <xdr:col>4</xdr:col>
          <xdr:colOff>342900</xdr:colOff>
          <xdr:row>29</xdr:row>
          <xdr:rowOff>19050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1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29</xdr:row>
          <xdr:rowOff>0</xdr:rowOff>
        </xdr:from>
        <xdr:to>
          <xdr:col>4</xdr:col>
          <xdr:colOff>342900</xdr:colOff>
          <xdr:row>30</xdr:row>
          <xdr:rowOff>19050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1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30</xdr:row>
          <xdr:rowOff>0</xdr:rowOff>
        </xdr:from>
        <xdr:to>
          <xdr:col>4</xdr:col>
          <xdr:colOff>342900</xdr:colOff>
          <xdr:row>31</xdr:row>
          <xdr:rowOff>19050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1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31</xdr:row>
          <xdr:rowOff>0</xdr:rowOff>
        </xdr:from>
        <xdr:to>
          <xdr:col>4</xdr:col>
          <xdr:colOff>342900</xdr:colOff>
          <xdr:row>32</xdr:row>
          <xdr:rowOff>19050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1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32</xdr:row>
          <xdr:rowOff>0</xdr:rowOff>
        </xdr:from>
        <xdr:to>
          <xdr:col>4</xdr:col>
          <xdr:colOff>342900</xdr:colOff>
          <xdr:row>33</xdr:row>
          <xdr:rowOff>19050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1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33</xdr:row>
          <xdr:rowOff>0</xdr:rowOff>
        </xdr:from>
        <xdr:to>
          <xdr:col>4</xdr:col>
          <xdr:colOff>342900</xdr:colOff>
          <xdr:row>34</xdr:row>
          <xdr:rowOff>19050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1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34</xdr:row>
          <xdr:rowOff>0</xdr:rowOff>
        </xdr:from>
        <xdr:to>
          <xdr:col>4</xdr:col>
          <xdr:colOff>342900</xdr:colOff>
          <xdr:row>35</xdr:row>
          <xdr:rowOff>19050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1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35</xdr:row>
          <xdr:rowOff>0</xdr:rowOff>
        </xdr:from>
        <xdr:to>
          <xdr:col>4</xdr:col>
          <xdr:colOff>342900</xdr:colOff>
          <xdr:row>36</xdr:row>
          <xdr:rowOff>19050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1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36</xdr:row>
          <xdr:rowOff>0</xdr:rowOff>
        </xdr:from>
        <xdr:to>
          <xdr:col>4</xdr:col>
          <xdr:colOff>342900</xdr:colOff>
          <xdr:row>37</xdr:row>
          <xdr:rowOff>19050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1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37</xdr:row>
          <xdr:rowOff>0</xdr:rowOff>
        </xdr:from>
        <xdr:to>
          <xdr:col>4</xdr:col>
          <xdr:colOff>342900</xdr:colOff>
          <xdr:row>38</xdr:row>
          <xdr:rowOff>19050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1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38</xdr:row>
          <xdr:rowOff>0</xdr:rowOff>
        </xdr:from>
        <xdr:to>
          <xdr:col>4</xdr:col>
          <xdr:colOff>342900</xdr:colOff>
          <xdr:row>39</xdr:row>
          <xdr:rowOff>19050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1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39</xdr:row>
          <xdr:rowOff>0</xdr:rowOff>
        </xdr:from>
        <xdr:to>
          <xdr:col>4</xdr:col>
          <xdr:colOff>342900</xdr:colOff>
          <xdr:row>40</xdr:row>
          <xdr:rowOff>19050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1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40</xdr:row>
          <xdr:rowOff>0</xdr:rowOff>
        </xdr:from>
        <xdr:to>
          <xdr:col>4</xdr:col>
          <xdr:colOff>342900</xdr:colOff>
          <xdr:row>41</xdr:row>
          <xdr:rowOff>19050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1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41</xdr:row>
          <xdr:rowOff>0</xdr:rowOff>
        </xdr:from>
        <xdr:to>
          <xdr:col>4</xdr:col>
          <xdr:colOff>342900</xdr:colOff>
          <xdr:row>42</xdr:row>
          <xdr:rowOff>19050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1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42</xdr:row>
          <xdr:rowOff>0</xdr:rowOff>
        </xdr:from>
        <xdr:to>
          <xdr:col>4</xdr:col>
          <xdr:colOff>342900</xdr:colOff>
          <xdr:row>43</xdr:row>
          <xdr:rowOff>19050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1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43</xdr:row>
          <xdr:rowOff>0</xdr:rowOff>
        </xdr:from>
        <xdr:to>
          <xdr:col>4</xdr:col>
          <xdr:colOff>342900</xdr:colOff>
          <xdr:row>44</xdr:row>
          <xdr:rowOff>19050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1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44</xdr:row>
          <xdr:rowOff>0</xdr:rowOff>
        </xdr:from>
        <xdr:to>
          <xdr:col>4</xdr:col>
          <xdr:colOff>342900</xdr:colOff>
          <xdr:row>45</xdr:row>
          <xdr:rowOff>19050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1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45</xdr:row>
          <xdr:rowOff>0</xdr:rowOff>
        </xdr:from>
        <xdr:to>
          <xdr:col>4</xdr:col>
          <xdr:colOff>342900</xdr:colOff>
          <xdr:row>46</xdr:row>
          <xdr:rowOff>19050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1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46</xdr:row>
          <xdr:rowOff>0</xdr:rowOff>
        </xdr:from>
        <xdr:to>
          <xdr:col>4</xdr:col>
          <xdr:colOff>342900</xdr:colOff>
          <xdr:row>47</xdr:row>
          <xdr:rowOff>19050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1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47</xdr:row>
          <xdr:rowOff>0</xdr:rowOff>
        </xdr:from>
        <xdr:to>
          <xdr:col>4</xdr:col>
          <xdr:colOff>342900</xdr:colOff>
          <xdr:row>48</xdr:row>
          <xdr:rowOff>19050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1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48</xdr:row>
          <xdr:rowOff>0</xdr:rowOff>
        </xdr:from>
        <xdr:to>
          <xdr:col>4</xdr:col>
          <xdr:colOff>342900</xdr:colOff>
          <xdr:row>49</xdr:row>
          <xdr:rowOff>19050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1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49</xdr:row>
          <xdr:rowOff>0</xdr:rowOff>
        </xdr:from>
        <xdr:to>
          <xdr:col>4</xdr:col>
          <xdr:colOff>342900</xdr:colOff>
          <xdr:row>50</xdr:row>
          <xdr:rowOff>19050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1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49</xdr:row>
          <xdr:rowOff>0</xdr:rowOff>
        </xdr:from>
        <xdr:to>
          <xdr:col>4</xdr:col>
          <xdr:colOff>342900</xdr:colOff>
          <xdr:row>50</xdr:row>
          <xdr:rowOff>19050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1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50</xdr:row>
          <xdr:rowOff>0</xdr:rowOff>
        </xdr:from>
        <xdr:to>
          <xdr:col>4</xdr:col>
          <xdr:colOff>342900</xdr:colOff>
          <xdr:row>51</xdr:row>
          <xdr:rowOff>19050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1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49</xdr:row>
          <xdr:rowOff>0</xdr:rowOff>
        </xdr:from>
        <xdr:to>
          <xdr:col>4</xdr:col>
          <xdr:colOff>342900</xdr:colOff>
          <xdr:row>50</xdr:row>
          <xdr:rowOff>19050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1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50</xdr:row>
          <xdr:rowOff>0</xdr:rowOff>
        </xdr:from>
        <xdr:to>
          <xdr:col>4</xdr:col>
          <xdr:colOff>342900</xdr:colOff>
          <xdr:row>51</xdr:row>
          <xdr:rowOff>19050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1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50</xdr:row>
          <xdr:rowOff>0</xdr:rowOff>
        </xdr:from>
        <xdr:to>
          <xdr:col>4</xdr:col>
          <xdr:colOff>342900</xdr:colOff>
          <xdr:row>51</xdr:row>
          <xdr:rowOff>19050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1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51</xdr:row>
          <xdr:rowOff>0</xdr:rowOff>
        </xdr:from>
        <xdr:to>
          <xdr:col>4</xdr:col>
          <xdr:colOff>342900</xdr:colOff>
          <xdr:row>52</xdr:row>
          <xdr:rowOff>19050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1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50</xdr:row>
          <xdr:rowOff>0</xdr:rowOff>
        </xdr:from>
        <xdr:to>
          <xdr:col>4</xdr:col>
          <xdr:colOff>342900</xdr:colOff>
          <xdr:row>51</xdr:row>
          <xdr:rowOff>19050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1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51</xdr:row>
          <xdr:rowOff>0</xdr:rowOff>
        </xdr:from>
        <xdr:to>
          <xdr:col>4</xdr:col>
          <xdr:colOff>342900</xdr:colOff>
          <xdr:row>52</xdr:row>
          <xdr:rowOff>19050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1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51</xdr:row>
          <xdr:rowOff>0</xdr:rowOff>
        </xdr:from>
        <xdr:to>
          <xdr:col>4</xdr:col>
          <xdr:colOff>342900</xdr:colOff>
          <xdr:row>52</xdr:row>
          <xdr:rowOff>19050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1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51</xdr:row>
          <xdr:rowOff>0</xdr:rowOff>
        </xdr:from>
        <xdr:to>
          <xdr:col>4</xdr:col>
          <xdr:colOff>342900</xdr:colOff>
          <xdr:row>52</xdr:row>
          <xdr:rowOff>19050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1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51</xdr:row>
          <xdr:rowOff>0</xdr:rowOff>
        </xdr:from>
        <xdr:to>
          <xdr:col>4</xdr:col>
          <xdr:colOff>342900</xdr:colOff>
          <xdr:row>52</xdr:row>
          <xdr:rowOff>19050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1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52</xdr:row>
          <xdr:rowOff>0</xdr:rowOff>
        </xdr:from>
        <xdr:to>
          <xdr:col>4</xdr:col>
          <xdr:colOff>342900</xdr:colOff>
          <xdr:row>53</xdr:row>
          <xdr:rowOff>19050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1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51</xdr:row>
          <xdr:rowOff>0</xdr:rowOff>
        </xdr:from>
        <xdr:to>
          <xdr:col>4</xdr:col>
          <xdr:colOff>342900</xdr:colOff>
          <xdr:row>52</xdr:row>
          <xdr:rowOff>19050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1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52</xdr:row>
          <xdr:rowOff>0</xdr:rowOff>
        </xdr:from>
        <xdr:to>
          <xdr:col>4</xdr:col>
          <xdr:colOff>342900</xdr:colOff>
          <xdr:row>53</xdr:row>
          <xdr:rowOff>19050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1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52</xdr:row>
          <xdr:rowOff>0</xdr:rowOff>
        </xdr:from>
        <xdr:to>
          <xdr:col>4</xdr:col>
          <xdr:colOff>342900</xdr:colOff>
          <xdr:row>53</xdr:row>
          <xdr:rowOff>19050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1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52</xdr:row>
          <xdr:rowOff>0</xdr:rowOff>
        </xdr:from>
        <xdr:to>
          <xdr:col>4</xdr:col>
          <xdr:colOff>342900</xdr:colOff>
          <xdr:row>53</xdr:row>
          <xdr:rowOff>19050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1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123825</xdr:colOff>
      <xdr:row>0</xdr:row>
      <xdr:rowOff>104775</xdr:rowOff>
    </xdr:from>
    <xdr:to>
      <xdr:col>11</xdr:col>
      <xdr:colOff>485775</xdr:colOff>
      <xdr:row>0</xdr:row>
      <xdr:rowOff>104775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H="1">
          <a:off x="17478375" y="104775"/>
          <a:ext cx="361950" cy="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123825</xdr:colOff>
      <xdr:row>1</xdr:row>
      <xdr:rowOff>104775</xdr:rowOff>
    </xdr:from>
    <xdr:to>
      <xdr:col>11</xdr:col>
      <xdr:colOff>485775</xdr:colOff>
      <xdr:row>1</xdr:row>
      <xdr:rowOff>104775</xdr:rowOff>
    </xdr:to>
    <xdr:cxnSp macro="">
      <xdr:nvCxnSpPr>
        <xdr:cNvPr id="117" name="Straight Arrow Connector 116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CxnSpPr/>
      </xdr:nvCxnSpPr>
      <xdr:spPr>
        <a:xfrm flipH="1">
          <a:off x="17478375" y="104775"/>
          <a:ext cx="361950" cy="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123825</xdr:colOff>
      <xdr:row>2</xdr:row>
      <xdr:rowOff>104775</xdr:rowOff>
    </xdr:from>
    <xdr:to>
      <xdr:col>11</xdr:col>
      <xdr:colOff>485775</xdr:colOff>
      <xdr:row>2</xdr:row>
      <xdr:rowOff>104775</xdr:rowOff>
    </xdr:to>
    <xdr:cxnSp macro="">
      <xdr:nvCxnSpPr>
        <xdr:cNvPr id="118" name="Straight Arrow Connector 117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CxnSpPr/>
      </xdr:nvCxnSpPr>
      <xdr:spPr>
        <a:xfrm flipH="1">
          <a:off x="17478375" y="104775"/>
          <a:ext cx="361950" cy="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77C98-C878-4775-837F-A6274CB46DA6}">
  <dimension ref="A1:A8"/>
  <sheetViews>
    <sheetView workbookViewId="0">
      <selection activeCell="C1" sqref="C1:F3"/>
    </sheetView>
  </sheetViews>
  <sheetFormatPr defaultRowHeight="15" x14ac:dyDescent="0.25"/>
  <cols>
    <col min="1" max="1" width="158.7109375" bestFit="1" customWidth="1"/>
  </cols>
  <sheetData>
    <row r="1" spans="1:1" ht="15.75" x14ac:dyDescent="0.25">
      <c r="A1" s="37" t="s">
        <v>76</v>
      </c>
    </row>
    <row r="2" spans="1:1" ht="15.75" x14ac:dyDescent="0.25">
      <c r="A2" s="37" t="s">
        <v>95</v>
      </c>
    </row>
    <row r="3" spans="1:1" ht="15.75" x14ac:dyDescent="0.25">
      <c r="A3" s="37" t="s">
        <v>77</v>
      </c>
    </row>
    <row r="4" spans="1:1" ht="15.75" x14ac:dyDescent="0.25">
      <c r="A4" s="37" t="s">
        <v>78</v>
      </c>
    </row>
    <row r="5" spans="1:1" ht="15.75" x14ac:dyDescent="0.25">
      <c r="A5" s="37" t="s">
        <v>80</v>
      </c>
    </row>
    <row r="6" spans="1:1" ht="15.75" x14ac:dyDescent="0.25">
      <c r="A6" s="37" t="s">
        <v>94</v>
      </c>
    </row>
    <row r="7" spans="1:1" ht="15.75" x14ac:dyDescent="0.25">
      <c r="A7" s="37" t="s">
        <v>79</v>
      </c>
    </row>
    <row r="8" spans="1:1" ht="15.75" x14ac:dyDescent="0.25">
      <c r="A8" s="37" t="s">
        <v>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53371-9CF4-4535-9243-A131A3C8EDCD}">
  <dimension ref="A1:M88"/>
  <sheetViews>
    <sheetView tabSelected="1" zoomScale="90" zoomScaleNormal="90" workbookViewId="0">
      <selection activeCell="F31" sqref="F31"/>
    </sheetView>
  </sheetViews>
  <sheetFormatPr defaultRowHeight="15" x14ac:dyDescent="0.25"/>
  <cols>
    <col min="1" max="1" width="16.85546875" customWidth="1"/>
    <col min="2" max="2" width="71.140625" customWidth="1"/>
    <col min="3" max="3" width="9.85546875" customWidth="1"/>
    <col min="4" max="4" width="9.85546875" style="15" hidden="1" customWidth="1"/>
    <col min="5" max="5" width="7.28515625" style="4" customWidth="1"/>
    <col min="6" max="7" width="26" customWidth="1"/>
    <col min="8" max="8" width="40.5703125" customWidth="1"/>
    <col min="10" max="10" width="44.28515625" customWidth="1"/>
    <col min="12" max="12" width="10.140625" customWidth="1"/>
  </cols>
  <sheetData>
    <row r="1" spans="1:13" ht="15.75" x14ac:dyDescent="0.25">
      <c r="A1" s="5" t="s">
        <v>37</v>
      </c>
      <c r="B1" s="5" t="s">
        <v>32</v>
      </c>
      <c r="C1" s="16" t="s">
        <v>65</v>
      </c>
      <c r="D1" s="14" t="s">
        <v>66</v>
      </c>
      <c r="E1" s="6" t="s">
        <v>33</v>
      </c>
      <c r="F1" s="5" t="s">
        <v>34</v>
      </c>
      <c r="G1" s="5" t="s">
        <v>42</v>
      </c>
      <c r="H1" s="5" t="s">
        <v>43</v>
      </c>
      <c r="J1" s="30" t="s">
        <v>30</v>
      </c>
      <c r="K1" s="35">
        <f>SUMIF(D2:D53, TRUE, E2:E53)</f>
        <v>0</v>
      </c>
      <c r="M1" s="36" t="s">
        <v>73</v>
      </c>
    </row>
    <row r="2" spans="1:13" ht="15.75" x14ac:dyDescent="0.25">
      <c r="A2" s="7" t="s">
        <v>38</v>
      </c>
      <c r="B2" s="7" t="s">
        <v>8</v>
      </c>
      <c r="C2" s="17"/>
      <c r="D2" s="21" t="b">
        <v>0</v>
      </c>
      <c r="E2" s="8">
        <v>1.5</v>
      </c>
      <c r="F2" s="17"/>
      <c r="G2" s="7" t="s">
        <v>93</v>
      </c>
      <c r="H2" s="7" t="e">
        <f>_xlfn.IFS(F2="mini-project", "Friday week 4 Trinity", F2="homework completion", "check with class TA")</f>
        <v>#N/A</v>
      </c>
      <c r="J2" s="31" t="s">
        <v>31</v>
      </c>
      <c r="K2" s="32">
        <f>SUM(SUMIFS(E2:E53, D2:D53, TRUE, F2:F53, {"in-person exam","take-home exam","mini-project","dissertation"}))</f>
        <v>0</v>
      </c>
      <c r="M2" s="36" t="s">
        <v>74</v>
      </c>
    </row>
    <row r="3" spans="1:13" ht="16.5" thickBot="1" x14ac:dyDescent="0.3">
      <c r="A3" s="7" t="s">
        <v>38</v>
      </c>
      <c r="B3" s="7" t="s">
        <v>2</v>
      </c>
      <c r="C3" s="17"/>
      <c r="D3" s="21" t="b">
        <v>0</v>
      </c>
      <c r="E3" s="8">
        <v>1</v>
      </c>
      <c r="F3" s="17"/>
      <c r="G3" s="7" t="e">
        <f>_xlfn.IFS(F3="in-person exam", "30 Oct 25 - 06 Nov 25", F3="homework completion", "22 Jan 26 - 29 Jan 26")</f>
        <v>#N/A</v>
      </c>
      <c r="H3" s="7" t="e">
        <f>_xlfn.IFS(F3="in-person exam", "0th week Hilary", F3="homework completion", "cehck with class TA")</f>
        <v>#N/A</v>
      </c>
      <c r="J3" s="33" t="s">
        <v>72</v>
      </c>
      <c r="K3" s="34">
        <f>SUM(SUMIFS(E2:E53, D2:D53, TRUE, F2:F53, "in-person exam"))</f>
        <v>0</v>
      </c>
      <c r="M3" s="36" t="s">
        <v>75</v>
      </c>
    </row>
    <row r="4" spans="1:13" x14ac:dyDescent="0.25">
      <c r="A4" s="7" t="s">
        <v>38</v>
      </c>
      <c r="B4" s="7" t="s">
        <v>56</v>
      </c>
      <c r="C4" s="17"/>
      <c r="D4" s="21"/>
      <c r="E4" s="8">
        <v>1</v>
      </c>
      <c r="F4" s="27" t="s">
        <v>35</v>
      </c>
      <c r="G4" s="7" t="s">
        <v>82</v>
      </c>
      <c r="H4" s="7" t="s">
        <v>53</v>
      </c>
      <c r="J4" s="2"/>
      <c r="K4" s="3"/>
    </row>
    <row r="5" spans="1:13" ht="15.75" x14ac:dyDescent="0.25">
      <c r="A5" s="7" t="s">
        <v>38</v>
      </c>
      <c r="B5" s="7" t="s">
        <v>57</v>
      </c>
      <c r="C5" s="17"/>
      <c r="D5" s="21" t="b">
        <v>0</v>
      </c>
      <c r="E5" s="8">
        <v>1</v>
      </c>
      <c r="F5" s="27" t="s">
        <v>35</v>
      </c>
      <c r="G5" s="7" t="s">
        <v>82</v>
      </c>
      <c r="H5" s="7" t="s">
        <v>53</v>
      </c>
      <c r="J5" s="37" t="s">
        <v>76</v>
      </c>
    </row>
    <row r="6" spans="1:13" ht="15.75" x14ac:dyDescent="0.25">
      <c r="A6" s="7" t="s">
        <v>38</v>
      </c>
      <c r="B6" s="7" t="s">
        <v>58</v>
      </c>
      <c r="C6" s="17"/>
      <c r="D6" s="21" t="b">
        <v>0</v>
      </c>
      <c r="E6" s="8">
        <v>1</v>
      </c>
      <c r="F6" s="27" t="s">
        <v>35</v>
      </c>
      <c r="G6" s="7" t="s">
        <v>82</v>
      </c>
      <c r="H6" s="7" t="s">
        <v>53</v>
      </c>
      <c r="J6" s="37" t="s">
        <v>95</v>
      </c>
    </row>
    <row r="7" spans="1:13" ht="15.75" x14ac:dyDescent="0.25">
      <c r="A7" s="7" t="s">
        <v>38</v>
      </c>
      <c r="B7" s="7" t="s">
        <v>59</v>
      </c>
      <c r="C7" s="17"/>
      <c r="D7" s="21" t="b">
        <v>0</v>
      </c>
      <c r="E7" s="8">
        <v>1</v>
      </c>
      <c r="F7" s="27" t="s">
        <v>35</v>
      </c>
      <c r="G7" s="7" t="s">
        <v>82</v>
      </c>
      <c r="H7" s="7" t="s">
        <v>53</v>
      </c>
      <c r="J7" s="37" t="s">
        <v>77</v>
      </c>
    </row>
    <row r="8" spans="1:13" ht="15.75" x14ac:dyDescent="0.25">
      <c r="A8" s="7" t="s">
        <v>38</v>
      </c>
      <c r="B8" s="7" t="s">
        <v>60</v>
      </c>
      <c r="C8" s="17"/>
      <c r="D8" s="21" t="b">
        <v>0</v>
      </c>
      <c r="E8" s="8">
        <v>1</v>
      </c>
      <c r="F8" s="27" t="s">
        <v>35</v>
      </c>
      <c r="G8" s="7" t="s">
        <v>82</v>
      </c>
      <c r="H8" s="7" t="s">
        <v>53</v>
      </c>
      <c r="J8" s="37" t="s">
        <v>78</v>
      </c>
    </row>
    <row r="9" spans="1:13" ht="15.75" x14ac:dyDescent="0.25">
      <c r="A9" s="7" t="s">
        <v>38</v>
      </c>
      <c r="B9" s="7" t="s">
        <v>62</v>
      </c>
      <c r="C9" s="17"/>
      <c r="D9" s="21" t="b">
        <v>0</v>
      </c>
      <c r="E9" s="8">
        <v>1</v>
      </c>
      <c r="F9" s="27" t="s">
        <v>35</v>
      </c>
      <c r="G9" s="7" t="s">
        <v>82</v>
      </c>
      <c r="H9" s="7" t="s">
        <v>53</v>
      </c>
      <c r="J9" s="37" t="s">
        <v>80</v>
      </c>
    </row>
    <row r="10" spans="1:13" ht="15.75" x14ac:dyDescent="0.25">
      <c r="A10" s="7" t="s">
        <v>38</v>
      </c>
      <c r="B10" s="7" t="s">
        <v>10</v>
      </c>
      <c r="C10" s="17"/>
      <c r="D10" s="21"/>
      <c r="E10" s="8">
        <v>1</v>
      </c>
      <c r="F10" s="27" t="s">
        <v>54</v>
      </c>
      <c r="G10" s="7" t="s">
        <v>83</v>
      </c>
      <c r="H10" s="7" t="s">
        <v>87</v>
      </c>
      <c r="J10" s="37" t="s">
        <v>94</v>
      </c>
    </row>
    <row r="11" spans="1:13" ht="15.75" x14ac:dyDescent="0.25">
      <c r="A11" s="7" t="s">
        <v>38</v>
      </c>
      <c r="B11" s="7" t="s">
        <v>11</v>
      </c>
      <c r="C11" s="17"/>
      <c r="D11" s="21" t="b">
        <v>0</v>
      </c>
      <c r="E11" s="8">
        <v>2</v>
      </c>
      <c r="F11" s="27" t="s">
        <v>54</v>
      </c>
      <c r="G11" s="7" t="s">
        <v>83</v>
      </c>
      <c r="H11" s="7" t="s">
        <v>87</v>
      </c>
      <c r="J11" s="37" t="s">
        <v>79</v>
      </c>
    </row>
    <row r="12" spans="1:13" ht="30.75" customHeight="1" x14ac:dyDescent="0.25">
      <c r="A12" s="7" t="s">
        <v>38</v>
      </c>
      <c r="B12" s="7" t="s">
        <v>5</v>
      </c>
      <c r="C12" s="17"/>
      <c r="D12" s="21" t="b">
        <v>0</v>
      </c>
      <c r="E12" s="8">
        <v>1.5</v>
      </c>
      <c r="F12" s="39" t="s">
        <v>89</v>
      </c>
      <c r="G12" s="38" t="s">
        <v>88</v>
      </c>
      <c r="H12" s="38" t="s">
        <v>90</v>
      </c>
      <c r="J12" s="37" t="s">
        <v>96</v>
      </c>
    </row>
    <row r="13" spans="1:13" x14ac:dyDescent="0.25">
      <c r="A13" s="7" t="s">
        <v>38</v>
      </c>
      <c r="B13" s="7" t="s">
        <v>6</v>
      </c>
      <c r="C13" s="17"/>
      <c r="D13" s="21" t="b">
        <v>0</v>
      </c>
      <c r="E13" s="8">
        <v>1.75</v>
      </c>
      <c r="F13" s="17"/>
      <c r="G13" s="7" t="e">
        <f>_xlfn.IFS(F13="in-person exam", "30 Oct 25 - 06 Nov 25", F13="homework completion", "22 Jan 26 - 29 Jan 26")</f>
        <v>#N/A</v>
      </c>
      <c r="H13" s="7" t="e">
        <f>_xlfn.IFS(F13="in-person exam", "0th week Hilary", F13="homework completion", "check with class TA")</f>
        <v>#N/A</v>
      </c>
    </row>
    <row r="14" spans="1:13" ht="15.75" x14ac:dyDescent="0.25">
      <c r="A14" s="7" t="s">
        <v>38</v>
      </c>
      <c r="B14" s="7" t="s">
        <v>7</v>
      </c>
      <c r="C14" s="17"/>
      <c r="D14" s="21" t="b">
        <v>0</v>
      </c>
      <c r="E14" s="8">
        <v>1.5</v>
      </c>
      <c r="F14" s="27" t="s">
        <v>35</v>
      </c>
      <c r="G14" s="7" t="s">
        <v>81</v>
      </c>
      <c r="H14" s="7" t="s">
        <v>61</v>
      </c>
      <c r="J14" s="37"/>
    </row>
    <row r="15" spans="1:13" ht="15.75" x14ac:dyDescent="0.25">
      <c r="A15" s="7" t="s">
        <v>38</v>
      </c>
      <c r="B15" s="7" t="s">
        <v>40</v>
      </c>
      <c r="C15" s="17"/>
      <c r="D15" s="21" t="b">
        <v>0</v>
      </c>
      <c r="E15" s="8">
        <v>1</v>
      </c>
      <c r="F15" s="27" t="s">
        <v>35</v>
      </c>
      <c r="G15" s="7" t="s">
        <v>82</v>
      </c>
      <c r="H15" s="7" t="s">
        <v>53</v>
      </c>
      <c r="J15" s="37"/>
    </row>
    <row r="16" spans="1:13" ht="15.75" x14ac:dyDescent="0.25">
      <c r="A16" s="7" t="s">
        <v>38</v>
      </c>
      <c r="B16" s="7" t="s">
        <v>24</v>
      </c>
      <c r="C16" s="17"/>
      <c r="D16" s="21" t="b">
        <v>0</v>
      </c>
      <c r="E16" s="8">
        <v>0.75</v>
      </c>
      <c r="F16" s="27" t="s">
        <v>36</v>
      </c>
      <c r="G16" s="7" t="s">
        <v>82</v>
      </c>
      <c r="H16" s="7" t="s">
        <v>91</v>
      </c>
      <c r="J16" s="37"/>
    </row>
    <row r="17" spans="1:12" ht="15" customHeight="1" x14ac:dyDescent="0.25">
      <c r="A17" s="9" t="s">
        <v>39</v>
      </c>
      <c r="B17" s="9" t="s">
        <v>0</v>
      </c>
      <c r="C17" s="18"/>
      <c r="D17" s="22" t="b">
        <v>0</v>
      </c>
      <c r="E17" s="10">
        <v>1</v>
      </c>
      <c r="F17" s="18"/>
      <c r="G17" s="9" t="e">
        <f>_xlfn.IFS(F17="in-person exam", "22 Jan 26 - 29 Jan 26", F17="homework completion", "07 May 26 - 14 May 26")</f>
        <v>#N/A</v>
      </c>
      <c r="H17" s="9" t="e">
        <f>_xlfn.IFS(F17="in-person exam", "0th week Trinity", F17="homework completion", "check with class TA")</f>
        <v>#N/A</v>
      </c>
      <c r="L17" s="2"/>
    </row>
    <row r="18" spans="1:12" x14ac:dyDescent="0.25">
      <c r="A18" s="9" t="s">
        <v>39</v>
      </c>
      <c r="B18" s="9" t="s">
        <v>1</v>
      </c>
      <c r="C18" s="18"/>
      <c r="D18" s="22" t="b">
        <v>0</v>
      </c>
      <c r="E18" s="10">
        <v>1.5</v>
      </c>
      <c r="F18" s="28" t="s">
        <v>35</v>
      </c>
      <c r="G18" s="9" t="s">
        <v>82</v>
      </c>
      <c r="H18" s="9" t="s">
        <v>63</v>
      </c>
      <c r="L18" s="2"/>
    </row>
    <row r="19" spans="1:12" x14ac:dyDescent="0.25">
      <c r="A19" s="9" t="s">
        <v>39</v>
      </c>
      <c r="B19" s="9" t="s">
        <v>17</v>
      </c>
      <c r="C19" s="18"/>
      <c r="D19" s="22"/>
      <c r="E19" s="10">
        <v>1</v>
      </c>
      <c r="F19" s="28" t="s">
        <v>36</v>
      </c>
      <c r="G19" s="9" t="s">
        <v>83</v>
      </c>
      <c r="H19" s="9" t="s">
        <v>91</v>
      </c>
    </row>
    <row r="20" spans="1:12" x14ac:dyDescent="0.25">
      <c r="A20" s="9" t="s">
        <v>39</v>
      </c>
      <c r="B20" s="9" t="s">
        <v>46</v>
      </c>
      <c r="C20" s="18"/>
      <c r="D20" s="22" t="b">
        <v>0</v>
      </c>
      <c r="E20" s="10">
        <v>1</v>
      </c>
      <c r="F20" s="28" t="s">
        <v>35</v>
      </c>
      <c r="G20" s="9" t="s">
        <v>82</v>
      </c>
      <c r="H20" s="9" t="s">
        <v>53</v>
      </c>
    </row>
    <row r="21" spans="1:12" x14ac:dyDescent="0.25">
      <c r="A21" s="9" t="s">
        <v>39</v>
      </c>
      <c r="B21" s="9" t="s">
        <v>47</v>
      </c>
      <c r="C21" s="18"/>
      <c r="D21" s="22"/>
      <c r="E21" s="10">
        <v>1</v>
      </c>
      <c r="F21" s="28" t="s">
        <v>35</v>
      </c>
      <c r="G21" s="9" t="s">
        <v>82</v>
      </c>
      <c r="H21" s="9" t="s">
        <v>53</v>
      </c>
    </row>
    <row r="22" spans="1:12" x14ac:dyDescent="0.25">
      <c r="A22" s="9" t="s">
        <v>39</v>
      </c>
      <c r="B22" s="9" t="s">
        <v>44</v>
      </c>
      <c r="C22" s="18"/>
      <c r="D22" s="22"/>
      <c r="E22" s="10">
        <v>1</v>
      </c>
      <c r="F22" s="28" t="s">
        <v>35</v>
      </c>
      <c r="G22" s="9" t="s">
        <v>82</v>
      </c>
      <c r="H22" s="9" t="s">
        <v>53</v>
      </c>
    </row>
    <row r="23" spans="1:12" x14ac:dyDescent="0.25">
      <c r="A23" s="9" t="s">
        <v>39</v>
      </c>
      <c r="B23" s="9" t="s">
        <v>45</v>
      </c>
      <c r="C23" s="18"/>
      <c r="D23" s="22"/>
      <c r="E23" s="10">
        <v>1</v>
      </c>
      <c r="F23" s="28" t="s">
        <v>35</v>
      </c>
      <c r="G23" s="9" t="s">
        <v>82</v>
      </c>
      <c r="H23" s="9" t="s">
        <v>53</v>
      </c>
    </row>
    <row r="24" spans="1:12" x14ac:dyDescent="0.25">
      <c r="A24" s="9" t="s">
        <v>39</v>
      </c>
      <c r="B24" s="9" t="s">
        <v>48</v>
      </c>
      <c r="C24" s="18"/>
      <c r="D24" s="22" t="b">
        <v>0</v>
      </c>
      <c r="E24" s="10">
        <v>1</v>
      </c>
      <c r="F24" s="28" t="s">
        <v>55</v>
      </c>
      <c r="G24" s="9" t="s">
        <v>82</v>
      </c>
      <c r="H24" s="9" t="s">
        <v>92</v>
      </c>
    </row>
    <row r="25" spans="1:12" x14ac:dyDescent="0.25">
      <c r="A25" s="9" t="s">
        <v>39</v>
      </c>
      <c r="B25" s="9" t="s">
        <v>49</v>
      </c>
      <c r="C25" s="18"/>
      <c r="D25" s="22" t="b">
        <v>0</v>
      </c>
      <c r="E25" s="10">
        <v>1</v>
      </c>
      <c r="F25" s="28" t="s">
        <v>35</v>
      </c>
      <c r="G25" s="9" t="s">
        <v>82</v>
      </c>
      <c r="H25" s="9" t="s">
        <v>53</v>
      </c>
    </row>
    <row r="26" spans="1:12" x14ac:dyDescent="0.25">
      <c r="A26" s="9" t="s">
        <v>39</v>
      </c>
      <c r="B26" s="9" t="s">
        <v>50</v>
      </c>
      <c r="C26" s="18"/>
      <c r="D26" s="22"/>
      <c r="E26" s="10">
        <v>1</v>
      </c>
      <c r="F26" s="28" t="s">
        <v>35</v>
      </c>
      <c r="G26" s="9" t="s">
        <v>82</v>
      </c>
      <c r="H26" s="9" t="s">
        <v>53</v>
      </c>
    </row>
    <row r="27" spans="1:12" x14ac:dyDescent="0.25">
      <c r="A27" s="9" t="s">
        <v>39</v>
      </c>
      <c r="B27" s="9" t="s">
        <v>51</v>
      </c>
      <c r="C27" s="18"/>
      <c r="D27" s="22" t="b">
        <v>0</v>
      </c>
      <c r="E27" s="10">
        <v>1</v>
      </c>
      <c r="F27" s="28" t="s">
        <v>35</v>
      </c>
      <c r="G27" s="9" t="s">
        <v>82</v>
      </c>
      <c r="H27" s="9" t="s">
        <v>53</v>
      </c>
    </row>
    <row r="28" spans="1:12" x14ac:dyDescent="0.25">
      <c r="A28" s="9" t="s">
        <v>39</v>
      </c>
      <c r="B28" s="9" t="s">
        <v>52</v>
      </c>
      <c r="C28" s="18"/>
      <c r="D28" s="22" t="b">
        <v>0</v>
      </c>
      <c r="E28" s="10">
        <v>1</v>
      </c>
      <c r="F28" s="28" t="s">
        <v>35</v>
      </c>
      <c r="G28" s="9" t="s">
        <v>82</v>
      </c>
      <c r="H28" s="9" t="s">
        <v>53</v>
      </c>
    </row>
    <row r="29" spans="1:12" x14ac:dyDescent="0.25">
      <c r="A29" s="9" t="s">
        <v>39</v>
      </c>
      <c r="B29" s="9" t="s">
        <v>9</v>
      </c>
      <c r="C29" s="18"/>
      <c r="D29" s="22" t="b">
        <v>0</v>
      </c>
      <c r="E29" s="10">
        <v>1</v>
      </c>
      <c r="F29" s="18"/>
      <c r="G29" s="9" t="e">
        <f>_xlfn.IFS(F29="take-home exam", "22 Jan 26 - 29 Jan 26", F29="homework completion", "07 May 26 - 14 May 26")</f>
        <v>#N/A</v>
      </c>
      <c r="H29" s="9" t="e">
        <f>_xlfn.IFS(F29="take-home exam", "Wednesday  week 9 Hilary", F29="homework completion", "check with class TA")</f>
        <v>#N/A</v>
      </c>
    </row>
    <row r="30" spans="1:12" x14ac:dyDescent="0.25">
      <c r="A30" s="9" t="s">
        <v>39</v>
      </c>
      <c r="B30" s="9" t="s">
        <v>3</v>
      </c>
      <c r="C30" s="18"/>
      <c r="D30" s="22"/>
      <c r="E30" s="10">
        <v>1</v>
      </c>
      <c r="F30" s="28" t="s">
        <v>35</v>
      </c>
      <c r="G30" s="9" t="s">
        <v>82</v>
      </c>
      <c r="H30" s="9" t="s">
        <v>53</v>
      </c>
    </row>
    <row r="31" spans="1:12" x14ac:dyDescent="0.25">
      <c r="A31" s="9" t="s">
        <v>39</v>
      </c>
      <c r="B31" s="9" t="s">
        <v>12</v>
      </c>
      <c r="C31" s="18"/>
      <c r="D31" s="22" t="b">
        <v>0</v>
      </c>
      <c r="E31" s="10">
        <v>1</v>
      </c>
      <c r="F31" s="41"/>
      <c r="G31" s="9" t="e">
        <f>_xlfn.IFS(F31="mini-project", "22 Jan 26 - 29 Jan 26", F31="homework completion", "07 May 26 - 14 May 26")</f>
        <v>#N/A</v>
      </c>
      <c r="H31" s="9" t="e">
        <f>_xlfn.IFS(F31="mini-project", "Friday week 11 Hilary", F31="homework completion", "check with class TA")</f>
        <v>#N/A</v>
      </c>
    </row>
    <row r="32" spans="1:12" x14ac:dyDescent="0.25">
      <c r="A32" s="9" t="s">
        <v>39</v>
      </c>
      <c r="B32" s="9" t="s">
        <v>4</v>
      </c>
      <c r="C32" s="18"/>
      <c r="D32" s="22" t="b">
        <v>0</v>
      </c>
      <c r="E32" s="10">
        <v>1</v>
      </c>
      <c r="F32" s="18" t="s">
        <v>35</v>
      </c>
      <c r="G32" s="9" t="s">
        <v>93</v>
      </c>
      <c r="H32" s="9" t="s">
        <v>53</v>
      </c>
    </row>
    <row r="33" spans="1:13" x14ac:dyDescent="0.25">
      <c r="A33" s="9" t="s">
        <v>39</v>
      </c>
      <c r="B33" s="9" t="s">
        <v>21</v>
      </c>
      <c r="C33" s="18"/>
      <c r="D33" s="22" t="b">
        <v>0</v>
      </c>
      <c r="E33" s="10">
        <v>1</v>
      </c>
      <c r="F33" s="28" t="s">
        <v>36</v>
      </c>
      <c r="G33" s="9" t="s">
        <v>83</v>
      </c>
      <c r="H33" s="9" t="s">
        <v>91</v>
      </c>
    </row>
    <row r="34" spans="1:13" x14ac:dyDescent="0.25">
      <c r="A34" s="9" t="s">
        <v>39</v>
      </c>
      <c r="B34" s="9" t="s">
        <v>13</v>
      </c>
      <c r="C34" s="18"/>
      <c r="D34" s="22" t="b">
        <v>0</v>
      </c>
      <c r="E34" s="10">
        <v>1</v>
      </c>
      <c r="F34" s="40" t="s">
        <v>36</v>
      </c>
      <c r="G34" s="9" t="str">
        <f>_xlfn.IFS(F34="in-person exam", "22 Jan 26 - 29 Jan 26", F34="homework completion", "07 May 26 - 14 May 26")</f>
        <v>07 May 26 - 14 May 26</v>
      </c>
      <c r="H34" s="9" t="str">
        <f>_xlfn.IFS(F34="in-person exam", "0th week Trinity", F34="homework completion", "check with class TA")</f>
        <v>check with class TA</v>
      </c>
    </row>
    <row r="35" spans="1:13" x14ac:dyDescent="0.25">
      <c r="A35" s="9" t="s">
        <v>39</v>
      </c>
      <c r="B35" s="9" t="s">
        <v>84</v>
      </c>
      <c r="C35" s="18"/>
      <c r="D35" s="22" t="b">
        <v>0</v>
      </c>
      <c r="E35" s="10">
        <v>1</v>
      </c>
      <c r="F35" s="18"/>
      <c r="G35" s="9" t="e">
        <f>_xlfn.IFS(F35="in-person exam", "22 Jan 26 - 29 Jan 26", F35="homework completion", "07 May 26 - 14 May 26")</f>
        <v>#N/A</v>
      </c>
      <c r="H35" s="9" t="e">
        <f>_xlfn.IFS(F35="in-person exam", "0th week Trinity",F35="homework completion", "check with class TA")</f>
        <v>#N/A</v>
      </c>
    </row>
    <row r="36" spans="1:13" x14ac:dyDescent="0.25">
      <c r="A36" s="9" t="s">
        <v>39</v>
      </c>
      <c r="B36" s="9" t="s">
        <v>85</v>
      </c>
      <c r="C36" s="18"/>
      <c r="D36" s="22" t="b">
        <v>0</v>
      </c>
      <c r="E36" s="10">
        <v>1</v>
      </c>
      <c r="F36" s="18"/>
      <c r="G36" s="9" t="e">
        <f>_xlfn.IFS(F36="in-person exam", "22 Jan 26 - 29 Jan 26", F36="homework completion", "07 May 26 - 14 May 26")</f>
        <v>#N/A</v>
      </c>
      <c r="H36" s="9" t="e">
        <f>_xlfn.IFS(F36="in-person exam", "0th week Trinity",F36="homework completion", "check with class TA")</f>
        <v>#N/A</v>
      </c>
    </row>
    <row r="37" spans="1:13" x14ac:dyDescent="0.25">
      <c r="A37" s="9" t="s">
        <v>39</v>
      </c>
      <c r="B37" s="9" t="s">
        <v>14</v>
      </c>
      <c r="C37" s="18"/>
      <c r="D37" s="22"/>
      <c r="E37" s="10">
        <v>1</v>
      </c>
      <c r="F37" s="28" t="s">
        <v>35</v>
      </c>
      <c r="G37" s="9" t="s">
        <v>82</v>
      </c>
      <c r="H37" s="9" t="s">
        <v>63</v>
      </c>
    </row>
    <row r="38" spans="1:13" x14ac:dyDescent="0.25">
      <c r="A38" s="9" t="s">
        <v>39</v>
      </c>
      <c r="B38" s="9" t="s">
        <v>15</v>
      </c>
      <c r="C38" s="18"/>
      <c r="D38" s="22"/>
      <c r="E38" s="10">
        <v>1</v>
      </c>
      <c r="F38" s="28" t="s">
        <v>35</v>
      </c>
      <c r="G38" s="9" t="s">
        <v>82</v>
      </c>
      <c r="H38" s="9" t="s">
        <v>63</v>
      </c>
      <c r="L38" s="2"/>
      <c r="M38" s="1"/>
    </row>
    <row r="39" spans="1:13" ht="15" customHeight="1" x14ac:dyDescent="0.25">
      <c r="A39" s="12" t="s">
        <v>41</v>
      </c>
      <c r="B39" s="12" t="s">
        <v>16</v>
      </c>
      <c r="C39" s="19"/>
      <c r="D39" s="23"/>
      <c r="E39" s="13">
        <v>0.75</v>
      </c>
      <c r="F39" s="29" t="s">
        <v>36</v>
      </c>
      <c r="G39" s="12" t="s">
        <v>83</v>
      </c>
      <c r="H39" s="12" t="s">
        <v>91</v>
      </c>
    </row>
    <row r="40" spans="1:13" x14ac:dyDescent="0.25">
      <c r="A40" s="12" t="s">
        <v>41</v>
      </c>
      <c r="B40" s="12" t="s">
        <v>18</v>
      </c>
      <c r="C40" s="19"/>
      <c r="D40" s="23"/>
      <c r="E40" s="13">
        <v>1</v>
      </c>
      <c r="F40" s="29" t="s">
        <v>36</v>
      </c>
      <c r="G40" s="12" t="s">
        <v>83</v>
      </c>
      <c r="H40" s="12" t="s">
        <v>91</v>
      </c>
    </row>
    <row r="41" spans="1:13" x14ac:dyDescent="0.25">
      <c r="A41" s="12" t="s">
        <v>41</v>
      </c>
      <c r="B41" s="12" t="s">
        <v>19</v>
      </c>
      <c r="C41" s="19"/>
      <c r="D41" s="23"/>
      <c r="E41" s="13">
        <v>1</v>
      </c>
      <c r="F41" s="29" t="s">
        <v>36</v>
      </c>
      <c r="G41" s="12" t="s">
        <v>83</v>
      </c>
      <c r="H41" s="12" t="s">
        <v>91</v>
      </c>
    </row>
    <row r="42" spans="1:13" x14ac:dyDescent="0.25">
      <c r="A42" s="12" t="s">
        <v>41</v>
      </c>
      <c r="B42" s="12" t="s">
        <v>20</v>
      </c>
      <c r="C42" s="19"/>
      <c r="D42" s="23"/>
      <c r="E42" s="13">
        <v>1</v>
      </c>
      <c r="F42" s="29" t="s">
        <v>36</v>
      </c>
      <c r="G42" s="12" t="s">
        <v>83</v>
      </c>
      <c r="H42" s="12" t="s">
        <v>91</v>
      </c>
    </row>
    <row r="43" spans="1:13" x14ac:dyDescent="0.25">
      <c r="A43" s="12" t="s">
        <v>41</v>
      </c>
      <c r="B43" s="12" t="s">
        <v>22</v>
      </c>
      <c r="C43" s="19"/>
      <c r="D43" s="23" t="b">
        <v>0</v>
      </c>
      <c r="E43" s="13">
        <v>1</v>
      </c>
      <c r="F43" s="29" t="s">
        <v>36</v>
      </c>
      <c r="G43" s="12" t="s">
        <v>83</v>
      </c>
      <c r="H43" s="12" t="s">
        <v>91</v>
      </c>
    </row>
    <row r="44" spans="1:13" x14ac:dyDescent="0.25">
      <c r="A44" s="12" t="s">
        <v>41</v>
      </c>
      <c r="B44" s="12" t="s">
        <v>23</v>
      </c>
      <c r="C44" s="19"/>
      <c r="D44" s="23"/>
      <c r="E44" s="13">
        <v>1</v>
      </c>
      <c r="F44" s="29" t="s">
        <v>36</v>
      </c>
      <c r="G44" s="12" t="s">
        <v>83</v>
      </c>
      <c r="H44" s="12" t="s">
        <v>91</v>
      </c>
    </row>
    <row r="45" spans="1:13" x14ac:dyDescent="0.25">
      <c r="A45" s="12" t="s">
        <v>41</v>
      </c>
      <c r="B45" s="12" t="s">
        <v>86</v>
      </c>
      <c r="C45" s="19"/>
      <c r="D45" s="23"/>
      <c r="E45" s="13">
        <v>1</v>
      </c>
      <c r="F45" s="29" t="s">
        <v>36</v>
      </c>
      <c r="G45" s="12" t="s">
        <v>83</v>
      </c>
      <c r="H45" s="12" t="s">
        <v>91</v>
      </c>
    </row>
    <row r="46" spans="1:13" x14ac:dyDescent="0.25">
      <c r="A46" s="12" t="s">
        <v>41</v>
      </c>
      <c r="B46" s="12" t="s">
        <v>25</v>
      </c>
      <c r="C46" s="19"/>
      <c r="D46" s="23"/>
      <c r="E46" s="13">
        <v>1</v>
      </c>
      <c r="F46" s="29" t="s">
        <v>36</v>
      </c>
      <c r="G46" s="12" t="s">
        <v>83</v>
      </c>
      <c r="H46" s="12" t="s">
        <v>91</v>
      </c>
    </row>
    <row r="47" spans="1:13" x14ac:dyDescent="0.25">
      <c r="A47" s="12" t="s">
        <v>41</v>
      </c>
      <c r="B47" s="12" t="s">
        <v>26</v>
      </c>
      <c r="C47" s="19"/>
      <c r="D47" s="23" t="b">
        <v>0</v>
      </c>
      <c r="E47" s="13">
        <v>1</v>
      </c>
      <c r="F47" s="29" t="s">
        <v>36</v>
      </c>
      <c r="G47" s="12" t="s">
        <v>83</v>
      </c>
      <c r="H47" s="12" t="s">
        <v>91</v>
      </c>
    </row>
    <row r="48" spans="1:13" x14ac:dyDescent="0.25">
      <c r="A48" s="12" t="s">
        <v>41</v>
      </c>
      <c r="B48" s="12" t="s">
        <v>27</v>
      </c>
      <c r="C48" s="19"/>
      <c r="D48" s="23"/>
      <c r="E48" s="13">
        <v>1</v>
      </c>
      <c r="F48" s="29" t="s">
        <v>36</v>
      </c>
      <c r="G48" s="12" t="s">
        <v>83</v>
      </c>
      <c r="H48" s="12" t="s">
        <v>91</v>
      </c>
    </row>
    <row r="49" spans="1:8" x14ac:dyDescent="0.25">
      <c r="A49" s="12" t="s">
        <v>41</v>
      </c>
      <c r="B49" s="12" t="s">
        <v>28</v>
      </c>
      <c r="C49" s="19"/>
      <c r="D49" s="23"/>
      <c r="E49" s="13">
        <v>1</v>
      </c>
      <c r="F49" s="29" t="s">
        <v>36</v>
      </c>
      <c r="G49" s="12" t="s">
        <v>83</v>
      </c>
      <c r="H49" s="12" t="s">
        <v>91</v>
      </c>
    </row>
    <row r="50" spans="1:8" x14ac:dyDescent="0.25">
      <c r="A50" s="12" t="s">
        <v>41</v>
      </c>
      <c r="B50" s="12" t="s">
        <v>29</v>
      </c>
      <c r="C50" s="19"/>
      <c r="D50" s="23"/>
      <c r="E50" s="13">
        <v>0.5</v>
      </c>
      <c r="F50" s="29" t="s">
        <v>36</v>
      </c>
      <c r="G50" s="12" t="s">
        <v>83</v>
      </c>
      <c r="H50" s="12" t="s">
        <v>91</v>
      </c>
    </row>
    <row r="51" spans="1:8" x14ac:dyDescent="0.25">
      <c r="A51" s="11" t="s">
        <v>70</v>
      </c>
      <c r="B51" s="11" t="s">
        <v>67</v>
      </c>
      <c r="C51" s="20"/>
      <c r="D51" s="24" t="b">
        <v>0</v>
      </c>
      <c r="E51" s="26"/>
      <c r="F51" s="20"/>
      <c r="G51" s="11" t="s">
        <v>81</v>
      </c>
      <c r="H51" s="11"/>
    </row>
    <row r="52" spans="1:8" x14ac:dyDescent="0.25">
      <c r="A52" s="11" t="s">
        <v>70</v>
      </c>
      <c r="B52" s="11" t="s">
        <v>68</v>
      </c>
      <c r="C52" s="20"/>
      <c r="D52" s="24"/>
      <c r="E52" s="26"/>
      <c r="F52" s="20"/>
      <c r="G52" s="11" t="s">
        <v>81</v>
      </c>
      <c r="H52" s="11"/>
    </row>
    <row r="53" spans="1:8" x14ac:dyDescent="0.25">
      <c r="A53" s="11" t="s">
        <v>70</v>
      </c>
      <c r="B53" s="11" t="s">
        <v>69</v>
      </c>
      <c r="C53" s="20"/>
      <c r="D53" s="24" t="b">
        <v>0</v>
      </c>
      <c r="E53" s="26"/>
      <c r="F53" s="20"/>
      <c r="G53" s="11" t="s">
        <v>81</v>
      </c>
      <c r="H53" s="11"/>
    </row>
    <row r="54" spans="1:8" x14ac:dyDescent="0.25">
      <c r="D54" s="25"/>
    </row>
    <row r="86" spans="1:1" x14ac:dyDescent="0.25">
      <c r="A86" t="s">
        <v>64</v>
      </c>
    </row>
    <row r="87" spans="1:1" x14ac:dyDescent="0.25">
      <c r="A87" t="s">
        <v>64</v>
      </c>
    </row>
    <row r="88" spans="1:1" x14ac:dyDescent="0.25">
      <c r="A88" t="s">
        <v>64</v>
      </c>
    </row>
  </sheetData>
  <sheetProtection password="A860" sheet="1" formatCells="0"/>
  <conditionalFormatting sqref="K2">
    <cfRule type="cellIs" dxfId="6" priority="3" operator="greaterThanOrEqual">
      <formula>7</formula>
    </cfRule>
  </conditionalFormatting>
  <conditionalFormatting sqref="K1">
    <cfRule type="cellIs" dxfId="5" priority="4" operator="greaterThanOrEqual">
      <formula>10</formula>
    </cfRule>
  </conditionalFormatting>
  <conditionalFormatting sqref="K1">
    <cfRule type="cellIs" dxfId="4" priority="21" operator="lessThan">
      <formula>10</formula>
    </cfRule>
  </conditionalFormatting>
  <conditionalFormatting sqref="K2">
    <cfRule type="cellIs" dxfId="3" priority="19" operator="lessThan">
      <formula>7</formula>
    </cfRule>
  </conditionalFormatting>
  <conditionalFormatting sqref="F2">
    <cfRule type="expression" dxfId="2" priority="7">
      <formula>IF(D2=TRUE,F2)</formula>
    </cfRule>
    <cfRule type="expression" priority="10">
      <formula>IF(D2, TRUE, )</formula>
    </cfRule>
  </conditionalFormatting>
  <conditionalFormatting sqref="K3">
    <cfRule type="cellIs" dxfId="1" priority="1" operator="lessThan">
      <formula>4</formula>
    </cfRule>
    <cfRule type="cellIs" dxfId="0" priority="2" operator="greaterThanOrEqual">
      <formula>4</formula>
    </cfRule>
  </conditionalFormatting>
  <dataValidations count="4">
    <dataValidation type="list" allowBlank="1" showInputMessage="1" showErrorMessage="1" sqref="F5 F34" xr:uid="{5CF3EA57-7553-423B-BD98-181B9118C305}">
      <formula1>"in-person exam, homework completion"</formula1>
    </dataValidation>
    <dataValidation type="list" allowBlank="1" showInputMessage="1" showErrorMessage="1" sqref="F21" xr:uid="{0C01B361-4022-469D-B366-77EC39351F88}">
      <formula1>"take-home exam, homework completion"</formula1>
    </dataValidation>
    <dataValidation type="list" allowBlank="1" showInputMessage="1" showErrorMessage="1" sqref="F51:F53" xr:uid="{B3416D64-6296-492D-85EF-0D5A10175205}">
      <formula1>"in-person exam, take-home exam, mini-project"</formula1>
    </dataValidation>
    <dataValidation type="list" allowBlank="1" showInputMessage="1" showErrorMessage="1" sqref="F31" xr:uid="{54AA549B-F493-425B-9AB0-AFDD0CE6B237}">
      <formula1>"mini-project, homework completion"</formula1>
    </dataValidation>
  </dataValidations>
  <pageMargins left="0.7" right="0.7" top="0.75" bottom="0.75" header="0.3" footer="0.3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83" r:id="rId4" name="Check Box 159">
              <controlPr defaultSize="0" autoFill="0" autoLine="0" autoPict="0">
                <anchor moveWithCells="1">
                  <from>
                    <xdr:col>2</xdr:col>
                    <xdr:colOff>133350</xdr:colOff>
                    <xdr:row>50</xdr:row>
                    <xdr:rowOff>0</xdr:rowOff>
                  </from>
                  <to>
                    <xdr:col>4</xdr:col>
                    <xdr:colOff>342900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5" name="Check Box 161">
              <controlPr defaultSize="0" autoFill="0" autoLine="0" autoPict="0">
                <anchor moveWithCells="1">
                  <from>
                    <xdr:col>2</xdr:col>
                    <xdr:colOff>133350</xdr:colOff>
                    <xdr:row>50</xdr:row>
                    <xdr:rowOff>0</xdr:rowOff>
                  </from>
                  <to>
                    <xdr:col>4</xdr:col>
                    <xdr:colOff>342900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6" name="Check Box 162">
              <controlPr defaultSize="0" autoFill="0" autoLine="0" autoPict="0">
                <anchor moveWithCells="1">
                  <from>
                    <xdr:col>2</xdr:col>
                    <xdr:colOff>133350</xdr:colOff>
                    <xdr:row>50</xdr:row>
                    <xdr:rowOff>0</xdr:rowOff>
                  </from>
                  <to>
                    <xdr:col>4</xdr:col>
                    <xdr:colOff>342900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7" name="Check Box 163">
              <controlPr defaultSize="0" autoFill="0" autoLine="0" autoPict="0">
                <anchor moveWithCells="1">
                  <from>
                    <xdr:col>2</xdr:col>
                    <xdr:colOff>133350</xdr:colOff>
                    <xdr:row>51</xdr:row>
                    <xdr:rowOff>0</xdr:rowOff>
                  </from>
                  <to>
                    <xdr:col>4</xdr:col>
                    <xdr:colOff>342900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8" name="Check Box 164">
              <controlPr defaultSize="0" autoFill="0" autoLine="0" autoPict="0">
                <anchor moveWithCells="1">
                  <from>
                    <xdr:col>2</xdr:col>
                    <xdr:colOff>133350</xdr:colOff>
                    <xdr:row>50</xdr:row>
                    <xdr:rowOff>0</xdr:rowOff>
                  </from>
                  <to>
                    <xdr:col>4</xdr:col>
                    <xdr:colOff>342900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9" name="Check Box 165">
              <controlPr defaultSize="0" autoFill="0" autoLine="0" autoPict="0">
                <anchor moveWithCells="1">
                  <from>
                    <xdr:col>2</xdr:col>
                    <xdr:colOff>133350</xdr:colOff>
                    <xdr:row>51</xdr:row>
                    <xdr:rowOff>0</xdr:rowOff>
                  </from>
                  <to>
                    <xdr:col>4</xdr:col>
                    <xdr:colOff>342900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0" name="Check Box 166">
              <controlPr defaultSize="0" autoFill="0" autoLine="0" autoPict="0">
                <anchor moveWithCells="1">
                  <from>
                    <xdr:col>2</xdr:col>
                    <xdr:colOff>133350</xdr:colOff>
                    <xdr:row>51</xdr:row>
                    <xdr:rowOff>0</xdr:rowOff>
                  </from>
                  <to>
                    <xdr:col>4</xdr:col>
                    <xdr:colOff>342900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1" name="Check Box 167">
              <controlPr defaultSize="0" autoFill="0" autoLine="0" autoPict="0">
                <anchor moveWithCells="1">
                  <from>
                    <xdr:col>2</xdr:col>
                    <xdr:colOff>133350</xdr:colOff>
                    <xdr:row>51</xdr:row>
                    <xdr:rowOff>0</xdr:rowOff>
                  </from>
                  <to>
                    <xdr:col>4</xdr:col>
                    <xdr:colOff>342900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2" name="Check Box 168">
              <controlPr defaultSize="0" autoFill="0" autoLine="0" autoPict="0">
                <anchor moveWithCells="1">
                  <from>
                    <xdr:col>2</xdr:col>
                    <xdr:colOff>133350</xdr:colOff>
                    <xdr:row>51</xdr:row>
                    <xdr:rowOff>0</xdr:rowOff>
                  </from>
                  <to>
                    <xdr:col>4</xdr:col>
                    <xdr:colOff>342900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3" name="Check Box 169">
              <controlPr defaultSize="0" autoFill="0" autoLine="0" autoPict="0">
                <anchor moveWithCells="1">
                  <from>
                    <xdr:col>2</xdr:col>
                    <xdr:colOff>133350</xdr:colOff>
                    <xdr:row>52</xdr:row>
                    <xdr:rowOff>0</xdr:rowOff>
                  </from>
                  <to>
                    <xdr:col>4</xdr:col>
                    <xdr:colOff>342900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4" name="Check Box 170">
              <controlPr defaultSize="0" autoFill="0" autoLine="0" autoPict="0">
                <anchor moveWithCells="1">
                  <from>
                    <xdr:col>2</xdr:col>
                    <xdr:colOff>133350</xdr:colOff>
                    <xdr:row>51</xdr:row>
                    <xdr:rowOff>0</xdr:rowOff>
                  </from>
                  <to>
                    <xdr:col>4</xdr:col>
                    <xdr:colOff>342900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5" name="Check Box 171">
              <controlPr defaultSize="0" autoFill="0" autoLine="0" autoPict="0">
                <anchor moveWithCells="1">
                  <from>
                    <xdr:col>2</xdr:col>
                    <xdr:colOff>133350</xdr:colOff>
                    <xdr:row>52</xdr:row>
                    <xdr:rowOff>0</xdr:rowOff>
                  </from>
                  <to>
                    <xdr:col>4</xdr:col>
                    <xdr:colOff>342900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6" name="Check Box 172">
              <controlPr defaultSize="0" autoFill="0" autoLine="0" autoPict="0">
                <anchor moveWithCells="1">
                  <from>
                    <xdr:col>2</xdr:col>
                    <xdr:colOff>133350</xdr:colOff>
                    <xdr:row>52</xdr:row>
                    <xdr:rowOff>0</xdr:rowOff>
                  </from>
                  <to>
                    <xdr:col>4</xdr:col>
                    <xdr:colOff>342900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7" name="Check Box 173">
              <controlPr defaultSize="0" autoFill="0" autoLine="0" autoPict="0">
                <anchor moveWithCells="1">
                  <from>
                    <xdr:col>2</xdr:col>
                    <xdr:colOff>133350</xdr:colOff>
                    <xdr:row>52</xdr:row>
                    <xdr:rowOff>0</xdr:rowOff>
                  </from>
                  <to>
                    <xdr:col>4</xdr:col>
                    <xdr:colOff>342900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8" name="Check Box 60">
              <controlPr defaultSize="0" autoFill="0" autoLine="0" autoPict="0">
                <anchor moveWithCells="1">
                  <from>
                    <xdr:col>2</xdr:col>
                    <xdr:colOff>133350</xdr:colOff>
                    <xdr:row>1</xdr:row>
                    <xdr:rowOff>0</xdr:rowOff>
                  </from>
                  <to>
                    <xdr:col>4</xdr:col>
                    <xdr:colOff>342900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9" name="Check Box 61">
              <controlPr defaultSize="0" autoFill="0" autoLine="0" autoPict="0">
                <anchor moveWithCells="1">
                  <from>
                    <xdr:col>2</xdr:col>
                    <xdr:colOff>133350</xdr:colOff>
                    <xdr:row>2</xdr:row>
                    <xdr:rowOff>0</xdr:rowOff>
                  </from>
                  <to>
                    <xdr:col>4</xdr:col>
                    <xdr:colOff>342900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0" name="Check Box 62">
              <controlPr defaultSize="0" autoFill="0" autoLine="0" autoPict="0">
                <anchor moveWithCells="1">
                  <from>
                    <xdr:col>2</xdr:col>
                    <xdr:colOff>133350</xdr:colOff>
                    <xdr:row>3</xdr:row>
                    <xdr:rowOff>0</xdr:rowOff>
                  </from>
                  <to>
                    <xdr:col>4</xdr:col>
                    <xdr:colOff>342900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1" name="Check Box 63">
              <controlPr defaultSize="0" autoFill="0" autoLine="0" autoPict="0">
                <anchor moveWithCells="1">
                  <from>
                    <xdr:col>2</xdr:col>
                    <xdr:colOff>133350</xdr:colOff>
                    <xdr:row>4</xdr:row>
                    <xdr:rowOff>0</xdr:rowOff>
                  </from>
                  <to>
                    <xdr:col>4</xdr:col>
                    <xdr:colOff>342900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22" name="Check Box 64">
              <controlPr defaultSize="0" autoFill="0" autoLine="0" autoPict="0">
                <anchor moveWithCells="1">
                  <from>
                    <xdr:col>2</xdr:col>
                    <xdr:colOff>133350</xdr:colOff>
                    <xdr:row>5</xdr:row>
                    <xdr:rowOff>0</xdr:rowOff>
                  </from>
                  <to>
                    <xdr:col>4</xdr:col>
                    <xdr:colOff>342900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23" name="Check Box 65">
              <controlPr defaultSize="0" autoFill="0" autoLine="0" autoPict="0">
                <anchor moveWithCells="1">
                  <from>
                    <xdr:col>2</xdr:col>
                    <xdr:colOff>133350</xdr:colOff>
                    <xdr:row>6</xdr:row>
                    <xdr:rowOff>0</xdr:rowOff>
                  </from>
                  <to>
                    <xdr:col>4</xdr:col>
                    <xdr:colOff>342900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24" name="Check Box 66">
              <controlPr defaultSize="0" autoFill="0" autoLine="0" autoPict="0">
                <anchor moveWithCells="1">
                  <from>
                    <xdr:col>2</xdr:col>
                    <xdr:colOff>133350</xdr:colOff>
                    <xdr:row>7</xdr:row>
                    <xdr:rowOff>0</xdr:rowOff>
                  </from>
                  <to>
                    <xdr:col>4</xdr:col>
                    <xdr:colOff>342900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25" name="Check Box 67">
              <controlPr defaultSize="0" autoFill="0" autoLine="0" autoPict="0">
                <anchor moveWithCells="1">
                  <from>
                    <xdr:col>2</xdr:col>
                    <xdr:colOff>133350</xdr:colOff>
                    <xdr:row>8</xdr:row>
                    <xdr:rowOff>0</xdr:rowOff>
                  </from>
                  <to>
                    <xdr:col>4</xdr:col>
                    <xdr:colOff>342900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6" name="Check Box 68">
              <controlPr defaultSize="0" autoFill="0" autoLine="0" autoPict="0">
                <anchor moveWithCells="1">
                  <from>
                    <xdr:col>2</xdr:col>
                    <xdr:colOff>133350</xdr:colOff>
                    <xdr:row>9</xdr:row>
                    <xdr:rowOff>0</xdr:rowOff>
                  </from>
                  <to>
                    <xdr:col>4</xdr:col>
                    <xdr:colOff>342900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7" name="Check Box 69">
              <controlPr defaultSize="0" autoFill="0" autoLine="0" autoPict="0">
                <anchor moveWithCells="1">
                  <from>
                    <xdr:col>2</xdr:col>
                    <xdr:colOff>133350</xdr:colOff>
                    <xdr:row>10</xdr:row>
                    <xdr:rowOff>0</xdr:rowOff>
                  </from>
                  <to>
                    <xdr:col>4</xdr:col>
                    <xdr:colOff>342900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8" name="Check Box 70">
              <controlPr defaultSize="0" autoFill="0" autoLine="0" autoPict="0">
                <anchor moveWithCells="1">
                  <from>
                    <xdr:col>2</xdr:col>
                    <xdr:colOff>133350</xdr:colOff>
                    <xdr:row>11</xdr:row>
                    <xdr:rowOff>0</xdr:rowOff>
                  </from>
                  <to>
                    <xdr:col>4</xdr:col>
                    <xdr:colOff>342900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9" name="Check Box 71">
              <controlPr defaultSize="0" autoFill="0" autoLine="0" autoPict="0">
                <anchor moveWithCells="1">
                  <from>
                    <xdr:col>2</xdr:col>
                    <xdr:colOff>133350</xdr:colOff>
                    <xdr:row>12</xdr:row>
                    <xdr:rowOff>0</xdr:rowOff>
                  </from>
                  <to>
                    <xdr:col>4</xdr:col>
                    <xdr:colOff>342900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30" name="Check Box 72">
              <controlPr defaultSize="0" autoFill="0" autoLine="0" autoPict="0">
                <anchor moveWithCells="1">
                  <from>
                    <xdr:col>2</xdr:col>
                    <xdr:colOff>133350</xdr:colOff>
                    <xdr:row>13</xdr:row>
                    <xdr:rowOff>0</xdr:rowOff>
                  </from>
                  <to>
                    <xdr:col>4</xdr:col>
                    <xdr:colOff>342900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31" name="Check Box 73">
              <controlPr defaultSize="0" autoFill="0" autoLine="0" autoPict="0">
                <anchor moveWithCells="1">
                  <from>
                    <xdr:col>2</xdr:col>
                    <xdr:colOff>133350</xdr:colOff>
                    <xdr:row>14</xdr:row>
                    <xdr:rowOff>0</xdr:rowOff>
                  </from>
                  <to>
                    <xdr:col>4</xdr:col>
                    <xdr:colOff>342900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32" name="Check Box 109">
              <controlPr defaultSize="0" autoFill="0" autoLine="0" autoPict="0">
                <anchor moveWithCells="1">
                  <from>
                    <xdr:col>2</xdr:col>
                    <xdr:colOff>133350</xdr:colOff>
                    <xdr:row>2</xdr:row>
                    <xdr:rowOff>0</xdr:rowOff>
                  </from>
                  <to>
                    <xdr:col>4</xdr:col>
                    <xdr:colOff>342900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33" name="Check Box 110">
              <controlPr defaultSize="0" autoFill="0" autoLine="0" autoPict="0">
                <anchor moveWithCells="1">
                  <from>
                    <xdr:col>2</xdr:col>
                    <xdr:colOff>133350</xdr:colOff>
                    <xdr:row>3</xdr:row>
                    <xdr:rowOff>0</xdr:rowOff>
                  </from>
                  <to>
                    <xdr:col>4</xdr:col>
                    <xdr:colOff>342900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34" name="Check Box 111">
              <controlPr defaultSize="0" autoFill="0" autoLine="0" autoPict="0">
                <anchor moveWithCells="1">
                  <from>
                    <xdr:col>2</xdr:col>
                    <xdr:colOff>133350</xdr:colOff>
                    <xdr:row>4</xdr:row>
                    <xdr:rowOff>0</xdr:rowOff>
                  </from>
                  <to>
                    <xdr:col>4</xdr:col>
                    <xdr:colOff>342900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35" name="Check Box 112">
              <controlPr defaultSize="0" autoFill="0" autoLine="0" autoPict="0">
                <anchor moveWithCells="1">
                  <from>
                    <xdr:col>2</xdr:col>
                    <xdr:colOff>133350</xdr:colOff>
                    <xdr:row>5</xdr:row>
                    <xdr:rowOff>0</xdr:rowOff>
                  </from>
                  <to>
                    <xdr:col>4</xdr:col>
                    <xdr:colOff>342900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36" name="Check Box 113">
              <controlPr defaultSize="0" autoFill="0" autoLine="0" autoPict="0">
                <anchor moveWithCells="1">
                  <from>
                    <xdr:col>2</xdr:col>
                    <xdr:colOff>133350</xdr:colOff>
                    <xdr:row>6</xdr:row>
                    <xdr:rowOff>0</xdr:rowOff>
                  </from>
                  <to>
                    <xdr:col>4</xdr:col>
                    <xdr:colOff>342900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37" name="Check Box 114">
              <controlPr defaultSize="0" autoFill="0" autoLine="0" autoPict="0">
                <anchor moveWithCells="1">
                  <from>
                    <xdr:col>2</xdr:col>
                    <xdr:colOff>133350</xdr:colOff>
                    <xdr:row>7</xdr:row>
                    <xdr:rowOff>0</xdr:rowOff>
                  </from>
                  <to>
                    <xdr:col>4</xdr:col>
                    <xdr:colOff>342900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38" name="Check Box 115">
              <controlPr defaultSize="0" autoFill="0" autoLine="0" autoPict="0">
                <anchor moveWithCells="1">
                  <from>
                    <xdr:col>2</xdr:col>
                    <xdr:colOff>133350</xdr:colOff>
                    <xdr:row>8</xdr:row>
                    <xdr:rowOff>0</xdr:rowOff>
                  </from>
                  <to>
                    <xdr:col>4</xdr:col>
                    <xdr:colOff>342900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39" name="Check Box 116">
              <controlPr defaultSize="0" autoFill="0" autoLine="0" autoPict="0">
                <anchor moveWithCells="1">
                  <from>
                    <xdr:col>2</xdr:col>
                    <xdr:colOff>133350</xdr:colOff>
                    <xdr:row>9</xdr:row>
                    <xdr:rowOff>0</xdr:rowOff>
                  </from>
                  <to>
                    <xdr:col>4</xdr:col>
                    <xdr:colOff>342900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40" name="Check Box 117">
              <controlPr defaultSize="0" autoFill="0" autoLine="0" autoPict="0">
                <anchor moveWithCells="1">
                  <from>
                    <xdr:col>2</xdr:col>
                    <xdr:colOff>133350</xdr:colOff>
                    <xdr:row>10</xdr:row>
                    <xdr:rowOff>0</xdr:rowOff>
                  </from>
                  <to>
                    <xdr:col>4</xdr:col>
                    <xdr:colOff>342900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41" name="Check Box 118">
              <controlPr defaultSize="0" autoFill="0" autoLine="0" autoPict="0">
                <anchor moveWithCells="1">
                  <from>
                    <xdr:col>2</xdr:col>
                    <xdr:colOff>133350</xdr:colOff>
                    <xdr:row>11</xdr:row>
                    <xdr:rowOff>0</xdr:rowOff>
                  </from>
                  <to>
                    <xdr:col>4</xdr:col>
                    <xdr:colOff>342900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42" name="Check Box 119">
              <controlPr defaultSize="0" autoFill="0" autoLine="0" autoPict="0">
                <anchor moveWithCells="1">
                  <from>
                    <xdr:col>2</xdr:col>
                    <xdr:colOff>133350</xdr:colOff>
                    <xdr:row>12</xdr:row>
                    <xdr:rowOff>0</xdr:rowOff>
                  </from>
                  <to>
                    <xdr:col>4</xdr:col>
                    <xdr:colOff>342900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43" name="Check Box 120">
              <controlPr defaultSize="0" autoFill="0" autoLine="0" autoPict="0">
                <anchor moveWithCells="1">
                  <from>
                    <xdr:col>2</xdr:col>
                    <xdr:colOff>133350</xdr:colOff>
                    <xdr:row>13</xdr:row>
                    <xdr:rowOff>0</xdr:rowOff>
                  </from>
                  <to>
                    <xdr:col>4</xdr:col>
                    <xdr:colOff>342900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44" name="Check Box 121">
              <controlPr defaultSize="0" autoFill="0" autoLine="0" autoPict="0">
                <anchor moveWithCells="1">
                  <from>
                    <xdr:col>2</xdr:col>
                    <xdr:colOff>133350</xdr:colOff>
                    <xdr:row>14</xdr:row>
                    <xdr:rowOff>0</xdr:rowOff>
                  </from>
                  <to>
                    <xdr:col>4</xdr:col>
                    <xdr:colOff>342900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45" name="Check Box 74">
              <controlPr defaultSize="0" autoFill="0" autoLine="0" autoPict="0">
                <anchor moveWithCells="1">
                  <from>
                    <xdr:col>2</xdr:col>
                    <xdr:colOff>133350</xdr:colOff>
                    <xdr:row>15</xdr:row>
                    <xdr:rowOff>0</xdr:rowOff>
                  </from>
                  <to>
                    <xdr:col>4</xdr:col>
                    <xdr:colOff>342900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46" name="Check Box 75">
              <controlPr defaultSize="0" autoFill="0" autoLine="0" autoPict="0">
                <anchor moveWithCells="1">
                  <from>
                    <xdr:col>2</xdr:col>
                    <xdr:colOff>133350</xdr:colOff>
                    <xdr:row>16</xdr:row>
                    <xdr:rowOff>0</xdr:rowOff>
                  </from>
                  <to>
                    <xdr:col>4</xdr:col>
                    <xdr:colOff>342900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47" name="Check Box 76">
              <controlPr defaultSize="0" autoFill="0" autoLine="0" autoPict="0">
                <anchor moveWithCells="1">
                  <from>
                    <xdr:col>2</xdr:col>
                    <xdr:colOff>133350</xdr:colOff>
                    <xdr:row>17</xdr:row>
                    <xdr:rowOff>0</xdr:rowOff>
                  </from>
                  <to>
                    <xdr:col>4</xdr:col>
                    <xdr:colOff>342900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48" name="Check Box 77">
              <controlPr defaultSize="0" autoFill="0" autoLine="0" autoPict="0">
                <anchor moveWithCells="1">
                  <from>
                    <xdr:col>2</xdr:col>
                    <xdr:colOff>133350</xdr:colOff>
                    <xdr:row>18</xdr:row>
                    <xdr:rowOff>0</xdr:rowOff>
                  </from>
                  <to>
                    <xdr:col>4</xdr:col>
                    <xdr:colOff>342900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49" name="Check Box 78">
              <controlPr defaultSize="0" autoFill="0" autoLine="0" autoPict="0">
                <anchor moveWithCells="1">
                  <from>
                    <xdr:col>2</xdr:col>
                    <xdr:colOff>133350</xdr:colOff>
                    <xdr:row>19</xdr:row>
                    <xdr:rowOff>0</xdr:rowOff>
                  </from>
                  <to>
                    <xdr:col>4</xdr:col>
                    <xdr:colOff>342900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50" name="Check Box 79">
              <controlPr defaultSize="0" autoFill="0" autoLine="0" autoPict="0">
                <anchor moveWithCells="1">
                  <from>
                    <xdr:col>2</xdr:col>
                    <xdr:colOff>133350</xdr:colOff>
                    <xdr:row>20</xdr:row>
                    <xdr:rowOff>0</xdr:rowOff>
                  </from>
                  <to>
                    <xdr:col>4</xdr:col>
                    <xdr:colOff>342900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51" name="Check Box 80">
              <controlPr defaultSize="0" autoFill="0" autoLine="0" autoPict="0">
                <anchor moveWithCells="1">
                  <from>
                    <xdr:col>2</xdr:col>
                    <xdr:colOff>133350</xdr:colOff>
                    <xdr:row>21</xdr:row>
                    <xdr:rowOff>0</xdr:rowOff>
                  </from>
                  <to>
                    <xdr:col>4</xdr:col>
                    <xdr:colOff>342900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52" name="Check Box 81">
              <controlPr defaultSize="0" autoFill="0" autoLine="0" autoPict="0">
                <anchor moveWithCells="1">
                  <from>
                    <xdr:col>2</xdr:col>
                    <xdr:colOff>133350</xdr:colOff>
                    <xdr:row>22</xdr:row>
                    <xdr:rowOff>0</xdr:rowOff>
                  </from>
                  <to>
                    <xdr:col>4</xdr:col>
                    <xdr:colOff>342900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53" name="Check Box 82">
              <controlPr defaultSize="0" autoFill="0" autoLine="0" autoPict="0">
                <anchor moveWithCells="1">
                  <from>
                    <xdr:col>2</xdr:col>
                    <xdr:colOff>133350</xdr:colOff>
                    <xdr:row>23</xdr:row>
                    <xdr:rowOff>0</xdr:rowOff>
                  </from>
                  <to>
                    <xdr:col>4</xdr:col>
                    <xdr:colOff>342900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54" name="Check Box 83">
              <controlPr defaultSize="0" autoFill="0" autoLine="0" autoPict="0">
                <anchor moveWithCells="1">
                  <from>
                    <xdr:col>2</xdr:col>
                    <xdr:colOff>133350</xdr:colOff>
                    <xdr:row>24</xdr:row>
                    <xdr:rowOff>0</xdr:rowOff>
                  </from>
                  <to>
                    <xdr:col>4</xdr:col>
                    <xdr:colOff>342900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55" name="Check Box 84">
              <controlPr defaultSize="0" autoFill="0" autoLine="0" autoPict="0">
                <anchor moveWithCells="1">
                  <from>
                    <xdr:col>2</xdr:col>
                    <xdr:colOff>133350</xdr:colOff>
                    <xdr:row>25</xdr:row>
                    <xdr:rowOff>0</xdr:rowOff>
                  </from>
                  <to>
                    <xdr:col>4</xdr:col>
                    <xdr:colOff>342900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56" name="Check Box 85">
              <controlPr defaultSize="0" autoFill="0" autoLine="0" autoPict="0">
                <anchor moveWithCells="1">
                  <from>
                    <xdr:col>2</xdr:col>
                    <xdr:colOff>133350</xdr:colOff>
                    <xdr:row>26</xdr:row>
                    <xdr:rowOff>0</xdr:rowOff>
                  </from>
                  <to>
                    <xdr:col>4</xdr:col>
                    <xdr:colOff>342900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57" name="Check Box 86">
              <controlPr defaultSize="0" autoFill="0" autoLine="0" autoPict="0">
                <anchor moveWithCells="1">
                  <from>
                    <xdr:col>2</xdr:col>
                    <xdr:colOff>133350</xdr:colOff>
                    <xdr:row>27</xdr:row>
                    <xdr:rowOff>0</xdr:rowOff>
                  </from>
                  <to>
                    <xdr:col>4</xdr:col>
                    <xdr:colOff>342900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58" name="Check Box 87">
              <controlPr defaultSize="0" autoFill="0" autoLine="0" autoPict="0">
                <anchor moveWithCells="1">
                  <from>
                    <xdr:col>2</xdr:col>
                    <xdr:colOff>133350</xdr:colOff>
                    <xdr:row>28</xdr:row>
                    <xdr:rowOff>0</xdr:rowOff>
                  </from>
                  <to>
                    <xdr:col>4</xdr:col>
                    <xdr:colOff>342900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59" name="Check Box 88">
              <controlPr defaultSize="0" autoFill="0" autoLine="0" autoPict="0">
                <anchor moveWithCells="1">
                  <from>
                    <xdr:col>2</xdr:col>
                    <xdr:colOff>133350</xdr:colOff>
                    <xdr:row>29</xdr:row>
                    <xdr:rowOff>0</xdr:rowOff>
                  </from>
                  <to>
                    <xdr:col>4</xdr:col>
                    <xdr:colOff>342900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60" name="Check Box 89">
              <controlPr defaultSize="0" autoFill="0" autoLine="0" autoPict="0">
                <anchor moveWithCells="1">
                  <from>
                    <xdr:col>2</xdr:col>
                    <xdr:colOff>133350</xdr:colOff>
                    <xdr:row>30</xdr:row>
                    <xdr:rowOff>0</xdr:rowOff>
                  </from>
                  <to>
                    <xdr:col>4</xdr:col>
                    <xdr:colOff>342900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61" name="Check Box 90">
              <controlPr defaultSize="0" autoFill="0" autoLine="0" autoPict="0">
                <anchor moveWithCells="1">
                  <from>
                    <xdr:col>2</xdr:col>
                    <xdr:colOff>133350</xdr:colOff>
                    <xdr:row>31</xdr:row>
                    <xdr:rowOff>0</xdr:rowOff>
                  </from>
                  <to>
                    <xdr:col>4</xdr:col>
                    <xdr:colOff>342900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62" name="Check Box 91">
              <controlPr defaultSize="0" autoFill="0" autoLine="0" autoPict="0">
                <anchor moveWithCells="1">
                  <from>
                    <xdr:col>2</xdr:col>
                    <xdr:colOff>133350</xdr:colOff>
                    <xdr:row>32</xdr:row>
                    <xdr:rowOff>0</xdr:rowOff>
                  </from>
                  <to>
                    <xdr:col>4</xdr:col>
                    <xdr:colOff>342900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63" name="Check Box 92">
              <controlPr defaultSize="0" autoFill="0" autoLine="0" autoPict="0">
                <anchor moveWithCells="1">
                  <from>
                    <xdr:col>2</xdr:col>
                    <xdr:colOff>133350</xdr:colOff>
                    <xdr:row>33</xdr:row>
                    <xdr:rowOff>0</xdr:rowOff>
                  </from>
                  <to>
                    <xdr:col>4</xdr:col>
                    <xdr:colOff>342900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64" name="Check Box 93">
              <controlPr defaultSize="0" autoFill="0" autoLine="0" autoPict="0">
                <anchor moveWithCells="1">
                  <from>
                    <xdr:col>2</xdr:col>
                    <xdr:colOff>133350</xdr:colOff>
                    <xdr:row>34</xdr:row>
                    <xdr:rowOff>0</xdr:rowOff>
                  </from>
                  <to>
                    <xdr:col>4</xdr:col>
                    <xdr:colOff>342900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65" name="Check Box 94">
              <controlPr defaultSize="0" autoFill="0" autoLine="0" autoPict="0">
                <anchor moveWithCells="1">
                  <from>
                    <xdr:col>2</xdr:col>
                    <xdr:colOff>133350</xdr:colOff>
                    <xdr:row>35</xdr:row>
                    <xdr:rowOff>0</xdr:rowOff>
                  </from>
                  <to>
                    <xdr:col>4</xdr:col>
                    <xdr:colOff>342900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66" name="Check Box 95">
              <controlPr defaultSize="0" autoFill="0" autoLine="0" autoPict="0">
                <anchor moveWithCells="1">
                  <from>
                    <xdr:col>2</xdr:col>
                    <xdr:colOff>133350</xdr:colOff>
                    <xdr:row>36</xdr:row>
                    <xdr:rowOff>0</xdr:rowOff>
                  </from>
                  <to>
                    <xdr:col>4</xdr:col>
                    <xdr:colOff>342900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67" name="Check Box 122">
              <controlPr defaultSize="0" autoFill="0" autoLine="0" autoPict="0">
                <anchor moveWithCells="1">
                  <from>
                    <xdr:col>2</xdr:col>
                    <xdr:colOff>133350</xdr:colOff>
                    <xdr:row>15</xdr:row>
                    <xdr:rowOff>0</xdr:rowOff>
                  </from>
                  <to>
                    <xdr:col>4</xdr:col>
                    <xdr:colOff>342900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68" name="Check Box 123">
              <controlPr defaultSize="0" autoFill="0" autoLine="0" autoPict="0">
                <anchor moveWithCells="1">
                  <from>
                    <xdr:col>2</xdr:col>
                    <xdr:colOff>133350</xdr:colOff>
                    <xdr:row>16</xdr:row>
                    <xdr:rowOff>0</xdr:rowOff>
                  </from>
                  <to>
                    <xdr:col>4</xdr:col>
                    <xdr:colOff>342900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69" name="Check Box 124">
              <controlPr defaultSize="0" autoFill="0" autoLine="0" autoPict="0">
                <anchor moveWithCells="1">
                  <from>
                    <xdr:col>2</xdr:col>
                    <xdr:colOff>133350</xdr:colOff>
                    <xdr:row>17</xdr:row>
                    <xdr:rowOff>0</xdr:rowOff>
                  </from>
                  <to>
                    <xdr:col>4</xdr:col>
                    <xdr:colOff>342900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70" name="Check Box 125">
              <controlPr defaultSize="0" autoFill="0" autoLine="0" autoPict="0">
                <anchor moveWithCells="1">
                  <from>
                    <xdr:col>2</xdr:col>
                    <xdr:colOff>133350</xdr:colOff>
                    <xdr:row>18</xdr:row>
                    <xdr:rowOff>0</xdr:rowOff>
                  </from>
                  <to>
                    <xdr:col>4</xdr:col>
                    <xdr:colOff>342900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71" name="Check Box 126">
              <controlPr defaultSize="0" autoFill="0" autoLine="0" autoPict="0">
                <anchor moveWithCells="1">
                  <from>
                    <xdr:col>2</xdr:col>
                    <xdr:colOff>133350</xdr:colOff>
                    <xdr:row>19</xdr:row>
                    <xdr:rowOff>0</xdr:rowOff>
                  </from>
                  <to>
                    <xdr:col>4</xdr:col>
                    <xdr:colOff>342900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72" name="Check Box 127">
              <controlPr defaultSize="0" autoFill="0" autoLine="0" autoPict="0">
                <anchor moveWithCells="1">
                  <from>
                    <xdr:col>2</xdr:col>
                    <xdr:colOff>133350</xdr:colOff>
                    <xdr:row>20</xdr:row>
                    <xdr:rowOff>0</xdr:rowOff>
                  </from>
                  <to>
                    <xdr:col>4</xdr:col>
                    <xdr:colOff>342900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73" name="Check Box 128">
              <controlPr defaultSize="0" autoFill="0" autoLine="0" autoPict="0">
                <anchor moveWithCells="1">
                  <from>
                    <xdr:col>2</xdr:col>
                    <xdr:colOff>133350</xdr:colOff>
                    <xdr:row>21</xdr:row>
                    <xdr:rowOff>0</xdr:rowOff>
                  </from>
                  <to>
                    <xdr:col>4</xdr:col>
                    <xdr:colOff>342900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74" name="Check Box 129">
              <controlPr defaultSize="0" autoFill="0" autoLine="0" autoPict="0">
                <anchor moveWithCells="1">
                  <from>
                    <xdr:col>2</xdr:col>
                    <xdr:colOff>133350</xdr:colOff>
                    <xdr:row>22</xdr:row>
                    <xdr:rowOff>0</xdr:rowOff>
                  </from>
                  <to>
                    <xdr:col>4</xdr:col>
                    <xdr:colOff>342900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75" name="Check Box 130">
              <controlPr defaultSize="0" autoFill="0" autoLine="0" autoPict="0">
                <anchor moveWithCells="1">
                  <from>
                    <xdr:col>2</xdr:col>
                    <xdr:colOff>133350</xdr:colOff>
                    <xdr:row>23</xdr:row>
                    <xdr:rowOff>0</xdr:rowOff>
                  </from>
                  <to>
                    <xdr:col>4</xdr:col>
                    <xdr:colOff>342900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76" name="Check Box 131">
              <controlPr defaultSize="0" autoFill="0" autoLine="0" autoPict="0">
                <anchor moveWithCells="1">
                  <from>
                    <xdr:col>2</xdr:col>
                    <xdr:colOff>133350</xdr:colOff>
                    <xdr:row>24</xdr:row>
                    <xdr:rowOff>0</xdr:rowOff>
                  </from>
                  <to>
                    <xdr:col>4</xdr:col>
                    <xdr:colOff>342900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77" name="Check Box 132">
              <controlPr defaultSize="0" autoFill="0" autoLine="0" autoPict="0">
                <anchor moveWithCells="1">
                  <from>
                    <xdr:col>2</xdr:col>
                    <xdr:colOff>133350</xdr:colOff>
                    <xdr:row>25</xdr:row>
                    <xdr:rowOff>0</xdr:rowOff>
                  </from>
                  <to>
                    <xdr:col>4</xdr:col>
                    <xdr:colOff>342900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78" name="Check Box 133">
              <controlPr defaultSize="0" autoFill="0" autoLine="0" autoPict="0">
                <anchor moveWithCells="1">
                  <from>
                    <xdr:col>2</xdr:col>
                    <xdr:colOff>133350</xdr:colOff>
                    <xdr:row>26</xdr:row>
                    <xdr:rowOff>0</xdr:rowOff>
                  </from>
                  <to>
                    <xdr:col>4</xdr:col>
                    <xdr:colOff>342900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79" name="Check Box 134">
              <controlPr defaultSize="0" autoFill="0" autoLine="0" autoPict="0">
                <anchor moveWithCells="1">
                  <from>
                    <xdr:col>2</xdr:col>
                    <xdr:colOff>133350</xdr:colOff>
                    <xdr:row>27</xdr:row>
                    <xdr:rowOff>0</xdr:rowOff>
                  </from>
                  <to>
                    <xdr:col>4</xdr:col>
                    <xdr:colOff>342900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80" name="Check Box 135">
              <controlPr defaultSize="0" autoFill="0" autoLine="0" autoPict="0">
                <anchor moveWithCells="1">
                  <from>
                    <xdr:col>2</xdr:col>
                    <xdr:colOff>133350</xdr:colOff>
                    <xdr:row>28</xdr:row>
                    <xdr:rowOff>0</xdr:rowOff>
                  </from>
                  <to>
                    <xdr:col>4</xdr:col>
                    <xdr:colOff>342900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81" name="Check Box 136">
              <controlPr defaultSize="0" autoFill="0" autoLine="0" autoPict="0">
                <anchor moveWithCells="1">
                  <from>
                    <xdr:col>2</xdr:col>
                    <xdr:colOff>133350</xdr:colOff>
                    <xdr:row>29</xdr:row>
                    <xdr:rowOff>0</xdr:rowOff>
                  </from>
                  <to>
                    <xdr:col>4</xdr:col>
                    <xdr:colOff>342900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82" name="Check Box 137">
              <controlPr defaultSize="0" autoFill="0" autoLine="0" autoPict="0">
                <anchor moveWithCells="1">
                  <from>
                    <xdr:col>2</xdr:col>
                    <xdr:colOff>133350</xdr:colOff>
                    <xdr:row>30</xdr:row>
                    <xdr:rowOff>0</xdr:rowOff>
                  </from>
                  <to>
                    <xdr:col>4</xdr:col>
                    <xdr:colOff>342900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83" name="Check Box 138">
              <controlPr defaultSize="0" autoFill="0" autoLine="0" autoPict="0">
                <anchor moveWithCells="1">
                  <from>
                    <xdr:col>2</xdr:col>
                    <xdr:colOff>133350</xdr:colOff>
                    <xdr:row>31</xdr:row>
                    <xdr:rowOff>0</xdr:rowOff>
                  </from>
                  <to>
                    <xdr:col>4</xdr:col>
                    <xdr:colOff>342900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84" name="Check Box 139">
              <controlPr defaultSize="0" autoFill="0" autoLine="0" autoPict="0">
                <anchor moveWithCells="1">
                  <from>
                    <xdr:col>2</xdr:col>
                    <xdr:colOff>133350</xdr:colOff>
                    <xdr:row>32</xdr:row>
                    <xdr:rowOff>0</xdr:rowOff>
                  </from>
                  <to>
                    <xdr:col>4</xdr:col>
                    <xdr:colOff>342900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85" name="Check Box 140">
              <controlPr defaultSize="0" autoFill="0" autoLine="0" autoPict="0">
                <anchor moveWithCells="1">
                  <from>
                    <xdr:col>2</xdr:col>
                    <xdr:colOff>133350</xdr:colOff>
                    <xdr:row>33</xdr:row>
                    <xdr:rowOff>0</xdr:rowOff>
                  </from>
                  <to>
                    <xdr:col>4</xdr:col>
                    <xdr:colOff>342900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86" name="Check Box 141">
              <controlPr defaultSize="0" autoFill="0" autoLine="0" autoPict="0">
                <anchor moveWithCells="1">
                  <from>
                    <xdr:col>2</xdr:col>
                    <xdr:colOff>133350</xdr:colOff>
                    <xdr:row>34</xdr:row>
                    <xdr:rowOff>0</xdr:rowOff>
                  </from>
                  <to>
                    <xdr:col>4</xdr:col>
                    <xdr:colOff>342900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87" name="Check Box 142">
              <controlPr defaultSize="0" autoFill="0" autoLine="0" autoPict="0">
                <anchor moveWithCells="1">
                  <from>
                    <xdr:col>2</xdr:col>
                    <xdr:colOff>133350</xdr:colOff>
                    <xdr:row>35</xdr:row>
                    <xdr:rowOff>0</xdr:rowOff>
                  </from>
                  <to>
                    <xdr:col>4</xdr:col>
                    <xdr:colOff>342900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88" name="Check Box 143">
              <controlPr defaultSize="0" autoFill="0" autoLine="0" autoPict="0">
                <anchor moveWithCells="1">
                  <from>
                    <xdr:col>2</xdr:col>
                    <xdr:colOff>133350</xdr:colOff>
                    <xdr:row>36</xdr:row>
                    <xdr:rowOff>0</xdr:rowOff>
                  </from>
                  <to>
                    <xdr:col>4</xdr:col>
                    <xdr:colOff>342900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89" name="Check Box 96">
              <controlPr defaultSize="0" autoFill="0" autoLine="0" autoPict="0">
                <anchor moveWithCells="1">
                  <from>
                    <xdr:col>2</xdr:col>
                    <xdr:colOff>133350</xdr:colOff>
                    <xdr:row>37</xdr:row>
                    <xdr:rowOff>0</xdr:rowOff>
                  </from>
                  <to>
                    <xdr:col>4</xdr:col>
                    <xdr:colOff>342900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90" name="Check Box 97">
              <controlPr defaultSize="0" autoFill="0" autoLine="0" autoPict="0">
                <anchor moveWithCells="1">
                  <from>
                    <xdr:col>2</xdr:col>
                    <xdr:colOff>133350</xdr:colOff>
                    <xdr:row>38</xdr:row>
                    <xdr:rowOff>0</xdr:rowOff>
                  </from>
                  <to>
                    <xdr:col>4</xdr:col>
                    <xdr:colOff>342900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91" name="Check Box 98">
              <controlPr defaultSize="0" autoFill="0" autoLine="0" autoPict="0">
                <anchor moveWithCells="1">
                  <from>
                    <xdr:col>2</xdr:col>
                    <xdr:colOff>133350</xdr:colOff>
                    <xdr:row>39</xdr:row>
                    <xdr:rowOff>0</xdr:rowOff>
                  </from>
                  <to>
                    <xdr:col>4</xdr:col>
                    <xdr:colOff>342900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92" name="Check Box 99">
              <controlPr defaultSize="0" autoFill="0" autoLine="0" autoPict="0">
                <anchor moveWithCells="1">
                  <from>
                    <xdr:col>2</xdr:col>
                    <xdr:colOff>133350</xdr:colOff>
                    <xdr:row>40</xdr:row>
                    <xdr:rowOff>0</xdr:rowOff>
                  </from>
                  <to>
                    <xdr:col>4</xdr:col>
                    <xdr:colOff>342900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93" name="Check Box 100">
              <controlPr defaultSize="0" autoFill="0" autoLine="0" autoPict="0">
                <anchor moveWithCells="1">
                  <from>
                    <xdr:col>2</xdr:col>
                    <xdr:colOff>133350</xdr:colOff>
                    <xdr:row>41</xdr:row>
                    <xdr:rowOff>0</xdr:rowOff>
                  </from>
                  <to>
                    <xdr:col>4</xdr:col>
                    <xdr:colOff>342900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94" name="Check Box 101">
              <controlPr defaultSize="0" autoFill="0" autoLine="0" autoPict="0">
                <anchor moveWithCells="1">
                  <from>
                    <xdr:col>2</xdr:col>
                    <xdr:colOff>133350</xdr:colOff>
                    <xdr:row>42</xdr:row>
                    <xdr:rowOff>0</xdr:rowOff>
                  </from>
                  <to>
                    <xdr:col>4</xdr:col>
                    <xdr:colOff>342900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95" name="Check Box 102">
              <controlPr defaultSize="0" autoFill="0" autoLine="0" autoPict="0">
                <anchor moveWithCells="1">
                  <from>
                    <xdr:col>2</xdr:col>
                    <xdr:colOff>133350</xdr:colOff>
                    <xdr:row>43</xdr:row>
                    <xdr:rowOff>0</xdr:rowOff>
                  </from>
                  <to>
                    <xdr:col>4</xdr:col>
                    <xdr:colOff>342900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96" name="Check Box 103">
              <controlPr defaultSize="0" autoFill="0" autoLine="0" autoPict="0">
                <anchor moveWithCells="1">
                  <from>
                    <xdr:col>2</xdr:col>
                    <xdr:colOff>133350</xdr:colOff>
                    <xdr:row>44</xdr:row>
                    <xdr:rowOff>0</xdr:rowOff>
                  </from>
                  <to>
                    <xdr:col>4</xdr:col>
                    <xdr:colOff>342900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97" name="Check Box 104">
              <controlPr defaultSize="0" autoFill="0" autoLine="0" autoPict="0">
                <anchor moveWithCells="1">
                  <from>
                    <xdr:col>2</xdr:col>
                    <xdr:colOff>133350</xdr:colOff>
                    <xdr:row>45</xdr:row>
                    <xdr:rowOff>0</xdr:rowOff>
                  </from>
                  <to>
                    <xdr:col>4</xdr:col>
                    <xdr:colOff>342900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98" name="Check Box 105">
              <controlPr defaultSize="0" autoFill="0" autoLine="0" autoPict="0">
                <anchor moveWithCells="1">
                  <from>
                    <xdr:col>2</xdr:col>
                    <xdr:colOff>133350</xdr:colOff>
                    <xdr:row>46</xdr:row>
                    <xdr:rowOff>0</xdr:rowOff>
                  </from>
                  <to>
                    <xdr:col>4</xdr:col>
                    <xdr:colOff>342900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99" name="Check Box 106">
              <controlPr defaultSize="0" autoFill="0" autoLine="0" autoPict="0">
                <anchor moveWithCells="1">
                  <from>
                    <xdr:col>2</xdr:col>
                    <xdr:colOff>133350</xdr:colOff>
                    <xdr:row>47</xdr:row>
                    <xdr:rowOff>0</xdr:rowOff>
                  </from>
                  <to>
                    <xdr:col>4</xdr:col>
                    <xdr:colOff>342900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00" name="Check Box 107">
              <controlPr defaultSize="0" autoFill="0" autoLine="0" autoPict="0">
                <anchor moveWithCells="1">
                  <from>
                    <xdr:col>2</xdr:col>
                    <xdr:colOff>133350</xdr:colOff>
                    <xdr:row>48</xdr:row>
                    <xdr:rowOff>0</xdr:rowOff>
                  </from>
                  <to>
                    <xdr:col>4</xdr:col>
                    <xdr:colOff>342900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01" name="Check Box 108">
              <controlPr defaultSize="0" autoFill="0" autoLine="0" autoPict="0">
                <anchor moveWithCells="1">
                  <from>
                    <xdr:col>2</xdr:col>
                    <xdr:colOff>133350</xdr:colOff>
                    <xdr:row>49</xdr:row>
                    <xdr:rowOff>0</xdr:rowOff>
                  </from>
                  <to>
                    <xdr:col>4</xdr:col>
                    <xdr:colOff>342900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02" name="Check Box 144">
              <controlPr defaultSize="0" autoFill="0" autoLine="0" autoPict="0">
                <anchor moveWithCells="1">
                  <from>
                    <xdr:col>2</xdr:col>
                    <xdr:colOff>133350</xdr:colOff>
                    <xdr:row>37</xdr:row>
                    <xdr:rowOff>0</xdr:rowOff>
                  </from>
                  <to>
                    <xdr:col>4</xdr:col>
                    <xdr:colOff>342900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03" name="Check Box 145">
              <controlPr defaultSize="0" autoFill="0" autoLine="0" autoPict="0">
                <anchor moveWithCells="1">
                  <from>
                    <xdr:col>2</xdr:col>
                    <xdr:colOff>133350</xdr:colOff>
                    <xdr:row>38</xdr:row>
                    <xdr:rowOff>0</xdr:rowOff>
                  </from>
                  <to>
                    <xdr:col>4</xdr:col>
                    <xdr:colOff>342900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04" name="Check Box 146">
              <controlPr defaultSize="0" autoFill="0" autoLine="0" autoPict="0">
                <anchor moveWithCells="1">
                  <from>
                    <xdr:col>2</xdr:col>
                    <xdr:colOff>133350</xdr:colOff>
                    <xdr:row>39</xdr:row>
                    <xdr:rowOff>0</xdr:rowOff>
                  </from>
                  <to>
                    <xdr:col>4</xdr:col>
                    <xdr:colOff>342900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05" name="Check Box 147">
              <controlPr defaultSize="0" autoFill="0" autoLine="0" autoPict="0">
                <anchor moveWithCells="1">
                  <from>
                    <xdr:col>2</xdr:col>
                    <xdr:colOff>133350</xdr:colOff>
                    <xdr:row>40</xdr:row>
                    <xdr:rowOff>0</xdr:rowOff>
                  </from>
                  <to>
                    <xdr:col>4</xdr:col>
                    <xdr:colOff>342900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06" name="Check Box 148">
              <controlPr defaultSize="0" autoFill="0" autoLine="0" autoPict="0">
                <anchor moveWithCells="1">
                  <from>
                    <xdr:col>2</xdr:col>
                    <xdr:colOff>133350</xdr:colOff>
                    <xdr:row>41</xdr:row>
                    <xdr:rowOff>0</xdr:rowOff>
                  </from>
                  <to>
                    <xdr:col>4</xdr:col>
                    <xdr:colOff>342900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07" name="Check Box 149">
              <controlPr defaultSize="0" autoFill="0" autoLine="0" autoPict="0">
                <anchor moveWithCells="1">
                  <from>
                    <xdr:col>2</xdr:col>
                    <xdr:colOff>133350</xdr:colOff>
                    <xdr:row>42</xdr:row>
                    <xdr:rowOff>0</xdr:rowOff>
                  </from>
                  <to>
                    <xdr:col>4</xdr:col>
                    <xdr:colOff>342900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08" name="Check Box 150">
              <controlPr defaultSize="0" autoFill="0" autoLine="0" autoPict="0">
                <anchor moveWithCells="1">
                  <from>
                    <xdr:col>2</xdr:col>
                    <xdr:colOff>133350</xdr:colOff>
                    <xdr:row>43</xdr:row>
                    <xdr:rowOff>0</xdr:rowOff>
                  </from>
                  <to>
                    <xdr:col>4</xdr:col>
                    <xdr:colOff>342900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09" name="Check Box 151">
              <controlPr defaultSize="0" autoFill="0" autoLine="0" autoPict="0">
                <anchor moveWithCells="1">
                  <from>
                    <xdr:col>2</xdr:col>
                    <xdr:colOff>133350</xdr:colOff>
                    <xdr:row>44</xdr:row>
                    <xdr:rowOff>0</xdr:rowOff>
                  </from>
                  <to>
                    <xdr:col>4</xdr:col>
                    <xdr:colOff>342900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10" name="Check Box 152">
              <controlPr defaultSize="0" autoFill="0" autoLine="0" autoPict="0">
                <anchor moveWithCells="1">
                  <from>
                    <xdr:col>2</xdr:col>
                    <xdr:colOff>133350</xdr:colOff>
                    <xdr:row>45</xdr:row>
                    <xdr:rowOff>0</xdr:rowOff>
                  </from>
                  <to>
                    <xdr:col>4</xdr:col>
                    <xdr:colOff>342900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11" name="Check Box 153">
              <controlPr defaultSize="0" autoFill="0" autoLine="0" autoPict="0">
                <anchor moveWithCells="1">
                  <from>
                    <xdr:col>2</xdr:col>
                    <xdr:colOff>133350</xdr:colOff>
                    <xdr:row>46</xdr:row>
                    <xdr:rowOff>0</xdr:rowOff>
                  </from>
                  <to>
                    <xdr:col>4</xdr:col>
                    <xdr:colOff>342900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12" name="Check Box 154">
              <controlPr defaultSize="0" autoFill="0" autoLine="0" autoPict="0">
                <anchor moveWithCells="1">
                  <from>
                    <xdr:col>2</xdr:col>
                    <xdr:colOff>133350</xdr:colOff>
                    <xdr:row>47</xdr:row>
                    <xdr:rowOff>0</xdr:rowOff>
                  </from>
                  <to>
                    <xdr:col>4</xdr:col>
                    <xdr:colOff>342900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13" name="Check Box 155">
              <controlPr defaultSize="0" autoFill="0" autoLine="0" autoPict="0">
                <anchor moveWithCells="1">
                  <from>
                    <xdr:col>2</xdr:col>
                    <xdr:colOff>133350</xdr:colOff>
                    <xdr:row>48</xdr:row>
                    <xdr:rowOff>0</xdr:rowOff>
                  </from>
                  <to>
                    <xdr:col>4</xdr:col>
                    <xdr:colOff>342900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14" name="Check Box 156">
              <controlPr defaultSize="0" autoFill="0" autoLine="0" autoPict="0">
                <anchor moveWithCells="1">
                  <from>
                    <xdr:col>2</xdr:col>
                    <xdr:colOff>133350</xdr:colOff>
                    <xdr:row>49</xdr:row>
                    <xdr:rowOff>0</xdr:rowOff>
                  </from>
                  <to>
                    <xdr:col>4</xdr:col>
                    <xdr:colOff>342900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15" name="Check Box 158">
              <controlPr defaultSize="0" autoFill="0" autoLine="0" autoPict="0">
                <anchor moveWithCells="1">
                  <from>
                    <xdr:col>2</xdr:col>
                    <xdr:colOff>133350</xdr:colOff>
                    <xdr:row>49</xdr:row>
                    <xdr:rowOff>0</xdr:rowOff>
                  </from>
                  <to>
                    <xdr:col>4</xdr:col>
                    <xdr:colOff>342900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16" name="Check Box 160">
              <controlPr defaultSize="0" autoFill="0" autoLine="0" autoPict="0">
                <anchor moveWithCells="1">
                  <from>
                    <xdr:col>2</xdr:col>
                    <xdr:colOff>133350</xdr:colOff>
                    <xdr:row>49</xdr:row>
                    <xdr:rowOff>0</xdr:rowOff>
                  </from>
                  <to>
                    <xdr:col>4</xdr:col>
                    <xdr:colOff>342900</xdr:colOff>
                    <xdr:row>50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DDF83DC-4594-4C83-8255-33D0DC85F82B}">
          <x14:formula1>
            <xm:f>IF(D2=TRUE, 'Data validation'!$A$4:$A$5)</xm:f>
          </x14:formula1>
          <xm:sqref>F2</xm:sqref>
        </x14:dataValidation>
        <x14:dataValidation type="list" allowBlank="1" showInputMessage="1" showErrorMessage="1" xr:uid="{0E967803-5B86-47A5-B6F5-9E947B0AED5E}">
          <x14:formula1>
            <xm:f>IF(D3=TRUE, 'Data validation'!$A$1:$A$2)</xm:f>
          </x14:formula1>
          <xm:sqref>F3 F13 F36 F17</xm:sqref>
        </x14:dataValidation>
        <x14:dataValidation type="list" allowBlank="1" showInputMessage="1" showErrorMessage="1" xr:uid="{B026BE72-B7DF-47BA-B018-7DD51600B5F5}">
          <x14:formula1>
            <xm:f>IF(D29=TRUE,'Data validation'!$A$7:$A$8)</xm:f>
          </x14:formula1>
          <xm:sqref>F29</xm:sqref>
        </x14:dataValidation>
        <x14:dataValidation type="list" allowBlank="1" showInputMessage="1" showErrorMessage="1" xr:uid="{592A0A1A-7DB7-4FC9-A1D6-14C8C7A6DB22}">
          <x14:formula1>
            <xm:f>IF(D35=TRUE,'Data validation'!$A$1:$A$2)</xm:f>
          </x14:formula1>
          <xm:sqref>F35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C6F45-B24B-469F-B27E-6D387132035C}">
  <dimension ref="A1:A8"/>
  <sheetViews>
    <sheetView workbookViewId="0">
      <selection sqref="A1:A8"/>
    </sheetView>
  </sheetViews>
  <sheetFormatPr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4" spans="1:1" x14ac:dyDescent="0.25">
      <c r="A4" t="s">
        <v>55</v>
      </c>
    </row>
    <row r="5" spans="1:1" x14ac:dyDescent="0.25">
      <c r="A5" t="s">
        <v>36</v>
      </c>
    </row>
    <row r="7" spans="1:1" x14ac:dyDescent="0.25">
      <c r="A7" t="s">
        <v>71</v>
      </c>
    </row>
    <row r="8" spans="1:1" x14ac:dyDescent="0.25">
      <c r="A8" t="s">
        <v>36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Assessment Calculator</vt:lpstr>
      <vt:lpstr>Data validation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Eleanor Kowol</dc:creator>
  <cp:lastModifiedBy>Eleanor Kowol</cp:lastModifiedBy>
  <dcterms:created xsi:type="dcterms:W3CDTF">2025-08-12T15:46:00Z</dcterms:created>
  <dcterms:modified xsi:type="dcterms:W3CDTF">2025-10-08T13:42:51Z</dcterms:modified>
</cp:coreProperties>
</file>